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30" windowWidth="19185" windowHeight="11385" activeTab="1"/>
  </bookViews>
  <sheets>
    <sheet name="Informacje ogólne" sheetId="4" r:id="rId1"/>
    <sheet name="Projekt RPO WPK.6.P.6 Pł" sheetId="7" r:id="rId2"/>
    <sheet name="Kryteria 9a RPO WPK.6.P.6" sheetId="8" r:id="rId3"/>
    <sheet name="Planowane działania" sheetId="5" r:id="rId4"/>
    <sheet name="ZAŁ. 1" sheetId="6" r:id="rId5"/>
  </sheets>
  <externalReferences>
    <externalReference r:id="rId6"/>
    <externalReference r:id="rId7"/>
    <externalReference r:id="rId8"/>
    <externalReference r:id="rId9"/>
    <externalReference r:id="rId10"/>
    <externalReference r:id="rId11"/>
  </externalReferences>
  <definedNames>
    <definedName name="CT" localSheetId="2">'[1]Informacje ogólne'!$K$118:$K$121</definedName>
    <definedName name="CT" localSheetId="3">'[2]Informacje ogólne'!$K$116:$K$119</definedName>
    <definedName name="CT" localSheetId="1">'[3]Informacje ogólne'!$K$119:$K$122</definedName>
    <definedName name="CT" localSheetId="4">'[2]Informacje ogólne'!$K$116:$K$119</definedName>
    <definedName name="CT">'Informacje ogólne'!$K$111:$K$114</definedName>
    <definedName name="fundusz" localSheetId="2">'[1]Konkurs 2 9a '!$N$58:$N$59</definedName>
    <definedName name="fundusz" localSheetId="1">[3]Konkurs!$N$58:$N$59</definedName>
    <definedName name="fundusz">#REF!</definedName>
    <definedName name="lata" localSheetId="1">[4]słownik!$B$2:$B$10</definedName>
    <definedName name="lata">[5]słownik!$B$2:$B$10</definedName>
    <definedName name="miesiąceKwartały" localSheetId="1">[4]słownik!$D$2:$D$17</definedName>
    <definedName name="miesiąceKwartały">[5]słownik!$D$2:$D$17</definedName>
    <definedName name="narzedzia_PP_cale" localSheetId="2">'[1]Informacje ogólne'!$M$123:$M$159</definedName>
    <definedName name="narzedzia_PP_cale" localSheetId="3">'[2]Informacje ogólne'!$M$121:$M$157</definedName>
    <definedName name="narzedzia_PP_cale" localSheetId="1">'[3]Informacje ogólne'!$M$124:$M$160</definedName>
    <definedName name="narzedzia_PP_cale" localSheetId="4">'[2]Informacje ogólne'!$M$121:$M$157</definedName>
    <definedName name="narzedzia_PP_cale">'Informacje ogólne'!$M$116:$M$152</definedName>
    <definedName name="_xlnm.Print_Area" localSheetId="0">'Informacje ogólne'!$A$1:$J$24</definedName>
    <definedName name="_xlnm.Print_Area" localSheetId="2">'Kryteria 9a RPO WPK.6.P.6'!$A$1:$E$28</definedName>
    <definedName name="_xlnm.Print_Area" localSheetId="3">'Planowane działania'!$A$1:$I$13</definedName>
    <definedName name="_xlnm.Print_Area" localSheetId="1">'Projekt RPO WPK.6.P.6 Pł'!$A$1:$K$58</definedName>
    <definedName name="_xlnm.Print_Area" localSheetId="4">'ZAŁ. 1'!$A$1:$M$15</definedName>
    <definedName name="PI" localSheetId="2">'[1]Informacje ogólne'!$N$98:$N$103</definedName>
    <definedName name="PI" localSheetId="3">'[2]Informacje ogólne'!$N$96:$N$101</definedName>
    <definedName name="PI" localSheetId="1">'[3]Informacje ogólne'!$N$99:$N$104</definedName>
    <definedName name="PI" localSheetId="4">'[2]Informacje ogólne'!$N$96:$N$101</definedName>
    <definedName name="PI">'Informacje ogólne'!$N$91:$N$96</definedName>
    <definedName name="prog_oper" localSheetId="1">[4]słownik!$W$2:$W$19</definedName>
    <definedName name="prog_oper">[5]słownik!$W$2:$W$19</definedName>
    <definedName name="Programy" localSheetId="2">'[1]Informacje ogólne'!$K$98:$K$115</definedName>
    <definedName name="Programy" localSheetId="3">'[2]Informacje ogólne'!$K$96:$K$113</definedName>
    <definedName name="Programy" localSheetId="1">'[3]Informacje ogólne'!$K$99:$K$116</definedName>
    <definedName name="Programy" localSheetId="4">'[2]Informacje ogólne'!$K$96:$K$113</definedName>
    <definedName name="Programy">'Informacje ogólne'!$K$91:$K$108</definedName>
    <definedName name="skroty_PI" localSheetId="2">'[1]Informacje ogólne'!$N$105:$N$110</definedName>
    <definedName name="skroty_PI" localSheetId="3">'[2]Informacje ogólne'!$N$103:$N$108</definedName>
    <definedName name="skroty_PI" localSheetId="1">'[3]Informacje ogólne'!$N$106:$N$111</definedName>
    <definedName name="skroty_PI" localSheetId="4">'[2]Informacje ogólne'!$N$103:$N$108</definedName>
    <definedName name="skroty_PI">'Informacje ogólne'!$N$98:$N$103</definedName>
    <definedName name="skroty_PP" localSheetId="2">'[1]Informacje ogólne'!$K$123:$K$159</definedName>
    <definedName name="skroty_PP" localSheetId="3">'[2]Informacje ogólne'!$K$121:$K$157</definedName>
    <definedName name="skroty_PP" localSheetId="1">'[3]Informacje ogólne'!$K$124:$K$160</definedName>
    <definedName name="skroty_PP" localSheetId="4">'[2]Informacje ogólne'!$K$121:$K$157</definedName>
    <definedName name="skroty_PP">'Informacje ogólne'!$K$116:$K$152</definedName>
    <definedName name="terytPowiaty">'Informacje ogólne'!$G$81:$H$459</definedName>
    <definedName name="terytPowiatyPowiat">[6]SLOWNIKI!$E$2:$E$380</definedName>
    <definedName name="wojewodztwa" localSheetId="2">'[1]Konkurs 2 9a '!$M$56:$M$72</definedName>
    <definedName name="wojewodztwa" localSheetId="1">[3]Konkurs!$M$56:$M$72</definedName>
    <definedName name="wojewodztwa">#REF!</definedName>
  </definedNames>
  <calcPr calcId="145621"/>
</workbook>
</file>

<file path=xl/calcChain.xml><?xml version="1.0" encoding="utf-8"?>
<calcChain xmlns="http://schemas.openxmlformats.org/spreadsheetml/2006/main">
  <c r="E11" i="5" l="1"/>
  <c r="E10" i="5"/>
  <c r="F9" i="5"/>
  <c r="E9" i="5"/>
  <c r="F8" i="5"/>
  <c r="E8" i="5"/>
  <c r="E4" i="5"/>
  <c r="K37" i="7"/>
  <c r="K38" i="7" l="1"/>
  <c r="F11" i="5" l="1"/>
  <c r="F10" i="5"/>
  <c r="F5" i="5"/>
  <c r="F4" i="5"/>
</calcChain>
</file>

<file path=xl/sharedStrings.xml><?xml version="1.0" encoding="utf-8"?>
<sst xmlns="http://schemas.openxmlformats.org/spreadsheetml/2006/main" count="1200" uniqueCount="1119">
  <si>
    <t>PLAN DZIAŁAŃ INSTYTUCJI ZARZĄDZAJĄCEJ RPO WOJEWÓDZTWA PODKARPACKIEGO
W SEKTORZE ZDROWIA NA ROK 2017</t>
  </si>
  <si>
    <t>Wersja Planu działań (dalej PD) [nr wersji/RRRR]</t>
  </si>
  <si>
    <t>INFORMACJE OGÓLNE</t>
  </si>
  <si>
    <t>Nazwa Programu Operacyjnego</t>
  </si>
  <si>
    <t>Regionalny Program Operacyjny Województwa Podkarpackiego na lata 2014 - 2020</t>
  </si>
  <si>
    <t>Dane kontaktowe osoby upoważnionej do złożenia Planu Działań (imię i nazwisko, komórka organizacyjna, stanowisko, tel., e-mail)</t>
  </si>
  <si>
    <t>Stanisław Kruczek, Członek Zarządu Województwa Podkarpackiego, 017 850 17 66, s.kruczek@podkarpackie.pl</t>
  </si>
  <si>
    <t>Dane kontaktowe osoby (osób) w instytucji składającej Plan działań do kontaktów roboczych (imię i nazwisko, komórka organizacyjna, stanowisko, tel., e-mail)</t>
  </si>
  <si>
    <t>Mariola Zajdel - Ostrowska, Departament Ochrony Zdrowia i Polityki Społecznej, Kierownik,
 017 747 68 04, m.ostrowska@podkarpackie.pl
Konrad Fijołek, Departament Ochrony Zdrowia i Polityki Społecznej, gł. specjalista,
017 747 68 05, k.fijolek@podkarpackie.pl</t>
  </si>
  <si>
    <t>WYKAZ DZIAŁAŃ OPISANYCH W PD</t>
  </si>
  <si>
    <t>Nr Priorytetu Inwestycyjnego</t>
  </si>
  <si>
    <t>Nr konkursu w PD/
Nr projektu pozakonkursowego  w PD</t>
  </si>
  <si>
    <t>Nr narzędzia w Policy Paper</t>
  </si>
  <si>
    <t>Przedmiot konkursu/ Tytuł projektu pozakonkursowego</t>
  </si>
  <si>
    <t>Planowana alokacja [PLN]</t>
  </si>
  <si>
    <t>Planowany termin ogłoszenia konkursu/ złożenia wniosku o dofinansowanie dla projektu pozakonkursowego</t>
  </si>
  <si>
    <t xml:space="preserve"> wkład UE</t>
  </si>
  <si>
    <t>wkład krajowy</t>
  </si>
  <si>
    <t>PI 9a</t>
  </si>
  <si>
    <t>Narzędzie 13</t>
  </si>
  <si>
    <t>skroty_PP</t>
  </si>
  <si>
    <t>Narzędzie 16</t>
  </si>
  <si>
    <t>II kwartał 2017</t>
  </si>
  <si>
    <t>RPO WPK.6.P.6</t>
  </si>
  <si>
    <t>Profilaktyka, diagnostyka i kompleksowe leczenie chorób układu oddechowego z chirurgicznym i chemicznym leczeniem nowotworów klatki piersiowej na oddziałach klinicznych oraz rehabilitacją</t>
  </si>
  <si>
    <t>Data i podpis osoby upoważnionej do złożenia 
Planu działań 
(zgodnie z informacją w pkt Informacje ogólne)</t>
  </si>
  <si>
    <t>04 01</t>
  </si>
  <si>
    <t>aleksandrowski</t>
  </si>
  <si>
    <t>A. Rozwój profilaktyki zdrowotnej, diagnostyki i medycyny naprawczej ukierunkowany na główne problemy epidemiologiczne w Polsce</t>
  </si>
  <si>
    <t>20 01</t>
  </si>
  <si>
    <t>augustowski</t>
  </si>
  <si>
    <t>B. Przeciwdziałanie negatywnym trendom demograficznym poprzez rozwój opieki nad matką i dzieckiem oraz osobami starszymi</t>
  </si>
  <si>
    <t>28 01</t>
  </si>
  <si>
    <t>bartoszycki</t>
  </si>
  <si>
    <t>C. Poprawa efektywności i organizacji systemu opieki zdrowotnej w kontekście zmieniającej się sytuacji demograficznej i epidemiologicznej oraz wspieranie badań naukowych, rozwoju technologicznego i innowacji w ochronie zdrowia</t>
  </si>
  <si>
    <t>10 01</t>
  </si>
  <si>
    <t>bełchatowski</t>
  </si>
  <si>
    <t>D. Wsparcie systemu kształcenia kadr medycznych w kontekście dostosowania zasobów do zmieniających się potrzeb społecznych</t>
  </si>
  <si>
    <t>24 01</t>
  </si>
  <si>
    <t>będziński</t>
  </si>
  <si>
    <t>06 01</t>
  </si>
  <si>
    <t>bialski</t>
  </si>
  <si>
    <t>06 61</t>
  </si>
  <si>
    <t>m. Biała Podlaska</t>
  </si>
  <si>
    <t>14 01</t>
  </si>
  <si>
    <t>białobrzeski</t>
  </si>
  <si>
    <t>32 01</t>
  </si>
  <si>
    <t>białogardzki</t>
  </si>
  <si>
    <t>20 02</t>
  </si>
  <si>
    <t>białostocki</t>
  </si>
  <si>
    <t>20 61</t>
  </si>
  <si>
    <t>m. Białystok</t>
  </si>
  <si>
    <t>Program Operacyjny Wiedza, Edukacja, Rozwój</t>
  </si>
  <si>
    <t>PI 2c Wzmocnienie zastosowań TIK dla e-administracji, e-uczenia się, e-włączenia społecznego, e-kultury i e-zdrowia</t>
  </si>
  <si>
    <t>20 03</t>
  </si>
  <si>
    <t>bielski (podlaski)</t>
  </si>
  <si>
    <t>Program Operacyjny Infrastruktura i Środowisko na lata 2014 - 2020</t>
  </si>
  <si>
    <t>PI 8vi Aktywne i zdrowe starzenie się</t>
  </si>
  <si>
    <t>24 02</t>
  </si>
  <si>
    <t>bielski (śląski)</t>
  </si>
  <si>
    <t>Regionalny Program Operacyjny Województwa Dolnośląskiego na lata 2014 - 2020</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</si>
  <si>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</si>
  <si>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24 61</t>
  </si>
  <si>
    <t>m. Bielsko-Biała</t>
  </si>
  <si>
    <t>Regionalny Program Operacyjny Województwa Kujawsko-Pomorskiego na lata 2014 - 2020</t>
  </si>
  <si>
    <t>PI 9iv Ułatwianie dostępu do przystępnych cenowo, trwałych oraz wysokiej jakości usług, w tym opieki zdrowotnej i usług socjalnych świadczonych w interesie ogólnym</t>
  </si>
  <si>
    <t>18 01</t>
  </si>
  <si>
    <t>bieszczadzki</t>
  </si>
  <si>
    <t>Regionalny Program Operacyjny Województwa Lubelskiego na lata 2014 - 2020</t>
  </si>
  <si>
    <t>PI 10ii Poprawa jakości, skuteczności i dostępności szkolnictw wyższego oraz kształcenia na poziomie równoważnym w celu zwiększenia udziału i poziomu osiągnięć, zwłaszcza w przypadku grup w niekorzystnej sytuacji</t>
  </si>
  <si>
    <t>06 02</t>
  </si>
  <si>
    <t>biłgorajski</t>
  </si>
  <si>
    <t>Regionalny Program Operacyjny Województwa Lubuskiego na lata 2014 - 2020</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</si>
  <si>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</si>
  <si>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12 01</t>
  </si>
  <si>
    <t>bocheński</t>
  </si>
  <si>
    <t>Regionalny Program Operacyjny Województwa Łódzkiego na lata 2014 - 2020</t>
  </si>
  <si>
    <t>02 01</t>
  </si>
  <si>
    <t>bolesławiecki</t>
  </si>
  <si>
    <t>Regionalny Program Operacyjny Województwa Małopolskiego na lata 2014 - 2020</t>
  </si>
  <si>
    <t>PI 2c</t>
  </si>
  <si>
    <t>28 02</t>
  </si>
  <si>
    <t>braniewski</t>
  </si>
  <si>
    <t>Regionalny Program Operacyjny Województwa Mazowieckiego na lata 2014 - 2020</t>
  </si>
  <si>
    <t>PI 8vi</t>
  </si>
  <si>
    <t>04 02</t>
  </si>
  <si>
    <t>brodnicki</t>
  </si>
  <si>
    <t>Regionalny Program Operacyjny Województwa Opolskiego na lata 2014 - 2020</t>
  </si>
  <si>
    <t>12 02</t>
  </si>
  <si>
    <t>brzeski (małopolski)</t>
  </si>
  <si>
    <t>PI 9iv</t>
  </si>
  <si>
    <t>16 01</t>
  </si>
  <si>
    <t>brzeski (opolski)</t>
  </si>
  <si>
    <t>Regionalny Program Operacyjny Województwa Podlaskiego na lata 2014 - 2020</t>
  </si>
  <si>
    <t>PI 10ii</t>
  </si>
  <si>
    <t>10 21</t>
  </si>
  <si>
    <t>brzeziński</t>
  </si>
  <si>
    <t>Regionalny Program Operacyjny Województwa Pomorskiego na lata 2014 - 2020</t>
  </si>
  <si>
    <t>PI 10iii</t>
  </si>
  <si>
    <t>18 02</t>
  </si>
  <si>
    <t>brzozowski</t>
  </si>
  <si>
    <t>Regionalny Program Operacyjny Województwa Śląskiego na lata 2014 - 2020</t>
  </si>
  <si>
    <t>26 01</t>
  </si>
  <si>
    <t>buski</t>
  </si>
  <si>
    <t>Regionalny Program Operacyjny Województwa Świętokrzyskiego na lata 2014 - 2020</t>
  </si>
  <si>
    <t>04 03</t>
  </si>
  <si>
    <t>bydgoski</t>
  </si>
  <si>
    <t>Regionalny Program Operacyjny Województwa Warmińsko-Mazurskiego na lata 2014 - 2020</t>
  </si>
  <si>
    <t>04 61</t>
  </si>
  <si>
    <t>m. Bydgoszcz</t>
  </si>
  <si>
    <t>Regionalny Program Operacyjny Województwa Wielkopolskiego na lata 2014 - 2020</t>
  </si>
  <si>
    <t>24 62</t>
  </si>
  <si>
    <t>m. Bytom</t>
  </si>
  <si>
    <t>Regionalny Program Operacyjny Województwa Zachodniopomorskiego na lata 2014 - 2020</t>
  </si>
  <si>
    <t>22 01</t>
  </si>
  <si>
    <t>bytowski</t>
  </si>
  <si>
    <t>06 62</t>
  </si>
  <si>
    <t>m. Chełm</t>
  </si>
  <si>
    <t>04 04</t>
  </si>
  <si>
    <t>chełmiński</t>
  </si>
  <si>
    <t>CT2 Zwiększenie dostępności, stopnia wykorzystania i jakości technologii informacyjno-komunikacyjnych</t>
  </si>
  <si>
    <t>06 03</t>
  </si>
  <si>
    <t>chełmski</t>
  </si>
  <si>
    <t>CT8 Promowanie trwałego i wysokiej jakości zatrudnienia oraz wsparcie mobilności pracowników</t>
  </si>
  <si>
    <t>30 01</t>
  </si>
  <si>
    <t>chodzieski</t>
  </si>
  <si>
    <t>CT9 Promowanie włączenia społecznego, walka z ubóstwem i wszelką dyskryminacją</t>
  </si>
  <si>
    <t>22 02</t>
  </si>
  <si>
    <t>chojnicki</t>
  </si>
  <si>
    <t>CT 10 Inwestowanie w kształcenie, szkolenie oraz szkolenie zawodowe na rzecz zdobywania umiejętności i uczenia się przez całe życie</t>
  </si>
  <si>
    <t>24 63</t>
  </si>
  <si>
    <t>m. Chorzów</t>
  </si>
  <si>
    <t>32 02</t>
  </si>
  <si>
    <t>choszczeński</t>
  </si>
  <si>
    <t>Narzędzie 1</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</si>
  <si>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</si>
  <si>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12 03</t>
  </si>
  <si>
    <t>chrzanowski</t>
  </si>
  <si>
    <t>Narzędzie 2</t>
  </si>
  <si>
    <t>Narzędzie 2 Wdrożenie projektów profilaktycznych dotyczących chorób będących istotnym problemem zdrowotnym regionu [R]</t>
  </si>
  <si>
    <t>14 02</t>
  </si>
  <si>
    <t>ciechanowski</t>
  </si>
  <si>
    <t>Narzędzie 3</t>
  </si>
  <si>
    <t>Narzędzie 3 Wdrożenie programów rehabilitacji medycznej ułatwiających powroty do pracy [R]</t>
  </si>
  <si>
    <t>24 03</t>
  </si>
  <si>
    <t>cieszyński</t>
  </si>
  <si>
    <t>Narzędzie 4</t>
  </si>
  <si>
    <t>Narzędzie 4 Wdrożenie programów ukierunkowanych na eliminowanie zdrowotnych czynników ryzyka w miejscu pracy [R]</t>
  </si>
  <si>
    <t>30 02</t>
  </si>
  <si>
    <t>czarnkowsko-trzcianecki</t>
  </si>
  <si>
    <t>Narzędzie 5</t>
  </si>
  <si>
    <t>Narzędzie 5 Rozwój profilaktyki nowotworowej w kierunku wykrywania raka jelita grubego, szyjki macicy i raka piersi [R]</t>
  </si>
  <si>
    <t>24 64</t>
  </si>
  <si>
    <t>m. Częstochowa</t>
  </si>
  <si>
    <t>Narzędzie 6</t>
  </si>
  <si>
    <t>Narzędzie 6 Utworzenie nowych SOR powstałych od podstaw lub na bazie istniejących izb przyjęć ze szczególnym uwzględnieniem stanowisk wstępnej intensywnej terapii (roboty budowlane, doposażenie) [C]</t>
  </si>
  <si>
    <t>24 04</t>
  </si>
  <si>
    <t>częstochowski</t>
  </si>
  <si>
    <t>Narzędzie 7</t>
  </si>
  <si>
    <t>Narzędzie 7 Wsparcie istniejących SOR, ze szczególnym uwzględnieniem stanowisk wstępnej intensywnej terapii (roboty budowlane, doposażenie) [C]</t>
  </si>
  <si>
    <t>22 03</t>
  </si>
  <si>
    <t>człuchowski</t>
  </si>
  <si>
    <t>Narzędzie 8</t>
  </si>
  <si>
    <t>Narzędzie 8 Modernizacja istniejących CU (roboty budowalne, doposażenie) [C]</t>
  </si>
  <si>
    <t>24 65</t>
  </si>
  <si>
    <t>m. Dąbrowa Górnicza</t>
  </si>
  <si>
    <t>Narzędzie 9</t>
  </si>
  <si>
    <t>Narzędzie 9 Utworzenie nowych CU (roboty budowlane, doposażenie) [C]</t>
  </si>
  <si>
    <t>12 04</t>
  </si>
  <si>
    <t>dąbrowski</t>
  </si>
  <si>
    <t>Narzędzie 10</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</si>
  <si>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</si>
  <si>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18 03</t>
  </si>
  <si>
    <t>dębicki</t>
  </si>
  <si>
    <t>Narzędzie 11</t>
  </si>
  <si>
    <t>Narzędzie 11 Wsparcie baz Lotniczego Pogotowia Ratunkowego (roboty budowlane, doposażenie oraz wyposażenie śmigłowców ratowniczych w sprzęt umożliwiający loty w trudnych warunkach atmosferycznych i w nocy) [C]</t>
  </si>
  <si>
    <t>32 03</t>
  </si>
  <si>
    <t>drawski</t>
  </si>
  <si>
    <t>Narzędzie 12</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</si>
  <si>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</si>
  <si>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28 03</t>
  </si>
  <si>
    <t>działdowski</t>
  </si>
  <si>
    <t>Narzędzie 13 Wsparcie regionalnych podmiotów leczniczych udzielających świadczeń zdrowotnych na rzecz osób dorosłych, dedykowanych chorobom, które są istotną przyczyną dezaktywizacji zawodowej (roboty budowalne, doposażenie) [R]</t>
  </si>
  <si>
    <t>02 02</t>
  </si>
  <si>
    <t>dzierżoniowski</t>
  </si>
  <si>
    <t>Narzędzie 14</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</si>
  <si>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</si>
  <si>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28 61</t>
  </si>
  <si>
    <t>m. Elbląg</t>
  </si>
  <si>
    <t>Narzędzie 15</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</si>
  <si>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</si>
  <si>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28 04</t>
  </si>
  <si>
    <t>elbląski</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</si>
  <si>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</si>
  <si>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28 05</t>
  </si>
  <si>
    <t>ełcki</t>
  </si>
  <si>
    <t>Narzędzie 17</t>
  </si>
  <si>
    <t>Narzędzie 17 Wsparcie podmiotów leczniczych udzielających świadczeń zdrowotnych w zakresie geriatrii, opieki długoterminowej oraz opieki paliatywnej i hospicyjnej (roboty budowlane, doposażenie) [R]</t>
  </si>
  <si>
    <t>14 03</t>
  </si>
  <si>
    <t>garwoliński</t>
  </si>
  <si>
    <t>Narzędzie 18</t>
  </si>
  <si>
    <t>Narzędzie 18 Wsparcie deinstytucjonalizacji opieki nad osobami zależnymi, w szczególności poprzez rozwój alternatywnych form opieki nad osobami niesamodzielnymi ( w tym osobami starszymi) [C oraz R]</t>
  </si>
  <si>
    <t>22 61</t>
  </si>
  <si>
    <t>m. Gdańsk</t>
  </si>
  <si>
    <t>Narzędzie 19</t>
  </si>
  <si>
    <t>Narzędzie 19 Wdrożenie programów wczesnego wykrywania wad rozwojowych i rehabilitacji dzieci zagrożonych niepełnosprawnością i niepełnosprawnych [R]</t>
  </si>
  <si>
    <t>22 04</t>
  </si>
  <si>
    <t>gdański</t>
  </si>
  <si>
    <t>Narzędzie 20</t>
  </si>
  <si>
    <t>Narzędzie 20 Działania projakościowe dedykowane podmiotom leczniczym, które świadczą szpitalne usługi medyczne [C]</t>
  </si>
  <si>
    <t>22 62</t>
  </si>
  <si>
    <t>m. Gdynia</t>
  </si>
  <si>
    <t>Narzędzie 21</t>
  </si>
  <si>
    <t>Narzędzie 21 Działania projakościowe dedykowane podmiotom świadczącym podstawowa opiekę zdrowotną [C]</t>
  </si>
  <si>
    <t>28 06</t>
  </si>
  <si>
    <t>giżycki</t>
  </si>
  <si>
    <t>Narzędzie 22</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</si>
  <si>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</si>
  <si>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24 66</t>
  </si>
  <si>
    <t>m. Gliwice</t>
  </si>
  <si>
    <t>Narzędzie 23</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</si>
  <si>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</si>
  <si>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24 05</t>
  </si>
  <si>
    <t>gliwicki</t>
  </si>
  <si>
    <t>Narzędzie 24</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</si>
  <si>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</si>
  <si>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02 03</t>
  </si>
  <si>
    <t>głogowski</t>
  </si>
  <si>
    <t>Narzędzie 25</t>
  </si>
  <si>
    <t>Narzędzie 25 Działania na rzecz rozwoju dialogu społecznego oraz idei społecznej odpowiedzialności instytucji systemu ochrony zdrowia, poprzez m. in. wsparcie współpracy administracji systemu ochrony zdrowia z organizacjami pacjenckimi [C]</t>
  </si>
  <si>
    <t>16 02</t>
  </si>
  <si>
    <t>głubczycki</t>
  </si>
  <si>
    <t>Narzędzie 26</t>
  </si>
  <si>
    <t>Narzędzie 26 Upowszechnienie wymiany elektronicznej dokumentacji medycznej [C i R]</t>
  </si>
  <si>
    <t>30 03</t>
  </si>
  <si>
    <t>gnieźnieński</t>
  </si>
  <si>
    <t>Narzędzie 27</t>
  </si>
  <si>
    <t>Narzędzie 27 Upowszechnienie wymiany telemedycyny [C i R]</t>
  </si>
  <si>
    <t>32 04</t>
  </si>
  <si>
    <t>goleniowski</t>
  </si>
  <si>
    <t>Narzędzie 28</t>
  </si>
  <si>
    <t>Narzędzie 28 Upowszechnienie wykorzystania systemów rejestrowych i systemów klasyfikacji medycznych [C]</t>
  </si>
  <si>
    <t>04 05</t>
  </si>
  <si>
    <t>golubsko-dobrzyński</t>
  </si>
  <si>
    <t>Narzędzie 29</t>
  </si>
  <si>
    <t>Narzędzie 29 Udostępnianie informatycznych narzędzi wsparcia efektywnego zarządzania ochrony zdrowia [C]</t>
  </si>
  <si>
    <t>28 18</t>
  </si>
  <si>
    <t>gołdapski</t>
  </si>
  <si>
    <t>Narzędzie 30</t>
  </si>
  <si>
    <t>Narzędzie 30 Poprawa kompetencji cyfrowych świadczeniodawców i świadczeniobiorców [C]</t>
  </si>
  <si>
    <t>12 05</t>
  </si>
  <si>
    <t>gorlicki</t>
  </si>
  <si>
    <t>Narzędzie 31</t>
  </si>
  <si>
    <t>Narzędzie 31 Wsparcie rozwoju prac B+R+I w obszarze zdrowia {C i R]</t>
  </si>
  <si>
    <t>08 01</t>
  </si>
  <si>
    <t>gorzowski</t>
  </si>
  <si>
    <t>Narzędzie 32</t>
  </si>
  <si>
    <t>Narzędzie 32 Realizacja programów rozwojowych dla uczelni medycznych uczestniczących w procesie praktycznego kształcenia studentów, w tym tworzenie centrów symulacji medycznej [C]</t>
  </si>
  <si>
    <t>08 61</t>
  </si>
  <si>
    <t>m. Gorzów Wielkopolski</t>
  </si>
  <si>
    <t>Narzędzie 33</t>
  </si>
  <si>
    <t>Narzędzie 33 Realizacja programów rozwojowych dla uczelni medycznych uczestniczących w procesie kształcenia pielęgniarek i położnych ukierunkowanych na zwiększenie liczby absolwentów ww. kierunków [C]</t>
  </si>
  <si>
    <t>14 04</t>
  </si>
  <si>
    <t>gostyniński</t>
  </si>
  <si>
    <t>Narzędzie 34</t>
  </si>
  <si>
    <t>Narzędzie 34 Kształcenie specjalizacyjne lekarzy w dziedzinach istotnych z punktu widzenia potrzeb epidemiologiczno-demograficznych kraju [C]</t>
  </si>
  <si>
    <t>30 04</t>
  </si>
  <si>
    <t>gostyński</t>
  </si>
  <si>
    <t>Narzędzie 35</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</si>
  <si>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</si>
  <si>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02 04</t>
  </si>
  <si>
    <t>górowski</t>
  </si>
  <si>
    <t>Narzędzie 36</t>
  </si>
  <si>
    <t>Narzędzie 36 Kształcenie podyplomowe pielęgniarek i położnych w obszarach związanych z potrzebami epidemiologiczno-demograficznymi [C]</t>
  </si>
  <si>
    <t>20 04</t>
  </si>
  <si>
    <t>grajewski</t>
  </si>
  <si>
    <t>Narzędzie 37</t>
  </si>
  <si>
    <t>Narzędzie 37 Doskonalenie zawodowe pracowników innych zawodów istotnych z punktu widzenia funkcjonowania systemu ochrony zdrowia w obszarach istotnych dla zaspokojenia potrzeb epidemiologiczno-demograficznych [C]</t>
  </si>
  <si>
    <t>14 05</t>
  </si>
  <si>
    <t>grodziski (mazowiecki)</t>
  </si>
  <si>
    <t>30 05</t>
  </si>
  <si>
    <t>grodziski (wielkopolski)</t>
  </si>
  <si>
    <t>14 06</t>
  </si>
  <si>
    <t>grójecki</t>
  </si>
  <si>
    <t>ogólnopolski</t>
  </si>
  <si>
    <t>04 62</t>
  </si>
  <si>
    <t>m. Grudziądz</t>
  </si>
  <si>
    <t>regionalny</t>
  </si>
  <si>
    <t>04 06</t>
  </si>
  <si>
    <t>grudziądzki</t>
  </si>
  <si>
    <t>32 05</t>
  </si>
  <si>
    <t>gryficki</t>
  </si>
  <si>
    <t>32 06</t>
  </si>
  <si>
    <t>gryfiński</t>
  </si>
  <si>
    <t>20 05</t>
  </si>
  <si>
    <t>hajnowski</t>
  </si>
  <si>
    <t>06 04</t>
  </si>
  <si>
    <t>hrubieszowski</t>
  </si>
  <si>
    <t>28 07</t>
  </si>
  <si>
    <t>iławski</t>
  </si>
  <si>
    <t>04 07</t>
  </si>
  <si>
    <t>inowrocławski</t>
  </si>
  <si>
    <t>06 05</t>
  </si>
  <si>
    <t>janowski</t>
  </si>
  <si>
    <t>30 06</t>
  </si>
  <si>
    <t>jarociński</t>
  </si>
  <si>
    <t>18 04</t>
  </si>
  <si>
    <t>jarosławski</t>
  </si>
  <si>
    <t>18 05</t>
  </si>
  <si>
    <t>jasielski</t>
  </si>
  <si>
    <t>24 67</t>
  </si>
  <si>
    <t>m. Jastrzębie-Zdrój</t>
  </si>
  <si>
    <t>02 05</t>
  </si>
  <si>
    <t>jaworski</t>
  </si>
  <si>
    <t>24 68</t>
  </si>
  <si>
    <t>m. Jaworzno</t>
  </si>
  <si>
    <t>02 61</t>
  </si>
  <si>
    <t>m. Jelenia Góra</t>
  </si>
  <si>
    <t>02 06</t>
  </si>
  <si>
    <t>jeleniogórski</t>
  </si>
  <si>
    <t>26 02</t>
  </si>
  <si>
    <t>jędrzejowski</t>
  </si>
  <si>
    <t>30 07</t>
  </si>
  <si>
    <t>kaliski</t>
  </si>
  <si>
    <t>30 61</t>
  </si>
  <si>
    <t>m. Kalisz</t>
  </si>
  <si>
    <t>02 07</t>
  </si>
  <si>
    <t>kamiennogórski</t>
  </si>
  <si>
    <t>32 07</t>
  </si>
  <si>
    <t>kamieński</t>
  </si>
  <si>
    <t>22 05</t>
  </si>
  <si>
    <t>kartuski</t>
  </si>
  <si>
    <t>24 69</t>
  </si>
  <si>
    <t>m. Katowice</t>
  </si>
  <si>
    <t>26 03</t>
  </si>
  <si>
    <t>kazimierski</t>
  </si>
  <si>
    <t>16 03</t>
  </si>
  <si>
    <t>kędzierzyńsko-kozielski</t>
  </si>
  <si>
    <t>30 08</t>
  </si>
  <si>
    <t>kępiński</t>
  </si>
  <si>
    <t>28 08</t>
  </si>
  <si>
    <t>kętrzyński</t>
  </si>
  <si>
    <t>26 61</t>
  </si>
  <si>
    <t>m. Kielce</t>
  </si>
  <si>
    <t>26 04</t>
  </si>
  <si>
    <t>kielecki</t>
  </si>
  <si>
    <t>16 04</t>
  </si>
  <si>
    <t>kluczborski</t>
  </si>
  <si>
    <t>24 06</t>
  </si>
  <si>
    <t>kłobucki</t>
  </si>
  <si>
    <t>02 08</t>
  </si>
  <si>
    <t>kłodzki</t>
  </si>
  <si>
    <t>18 06</t>
  </si>
  <si>
    <t>kolbuszowski</t>
  </si>
  <si>
    <t>20 06</t>
  </si>
  <si>
    <t>kolneński</t>
  </si>
  <si>
    <t>30 09</t>
  </si>
  <si>
    <t>kolski</t>
  </si>
  <si>
    <t>32 08</t>
  </si>
  <si>
    <t>kołobrzeski</t>
  </si>
  <si>
    <t>26 05</t>
  </si>
  <si>
    <t>konecki</t>
  </si>
  <si>
    <t>30 62</t>
  </si>
  <si>
    <t>m. Konin</t>
  </si>
  <si>
    <t>30 10</t>
  </si>
  <si>
    <t>koniński</t>
  </si>
  <si>
    <t>32 61</t>
  </si>
  <si>
    <t>m. Koszalin</t>
  </si>
  <si>
    <t>32 09</t>
  </si>
  <si>
    <t>koszaliński</t>
  </si>
  <si>
    <t>30 11</t>
  </si>
  <si>
    <t>kościański</t>
  </si>
  <si>
    <t>22 06</t>
  </si>
  <si>
    <t>kościerski</t>
  </si>
  <si>
    <t>14 07</t>
  </si>
  <si>
    <t>kozienicki</t>
  </si>
  <si>
    <t>12 06</t>
  </si>
  <si>
    <t>krakowski</t>
  </si>
  <si>
    <t>12 61</t>
  </si>
  <si>
    <t>m. Kraków</t>
  </si>
  <si>
    <t>16 05</t>
  </si>
  <si>
    <t>krapkowicki</t>
  </si>
  <si>
    <t>06 06</t>
  </si>
  <si>
    <t>krasnostawski</t>
  </si>
  <si>
    <t>06 07</t>
  </si>
  <si>
    <t>kraśnicki</t>
  </si>
  <si>
    <t>18 61</t>
  </si>
  <si>
    <t>m. Krosno</t>
  </si>
  <si>
    <t>08 02</t>
  </si>
  <si>
    <t>krośnieński (odrzański)</t>
  </si>
  <si>
    <t>18 07</t>
  </si>
  <si>
    <t>krośnieński (podkarpacki)</t>
  </si>
  <si>
    <t>30 12</t>
  </si>
  <si>
    <t>krotoszyński</t>
  </si>
  <si>
    <t>10 02</t>
  </si>
  <si>
    <t>kutnowski</t>
  </si>
  <si>
    <t>22 07</t>
  </si>
  <si>
    <t>kwidzyński</t>
  </si>
  <si>
    <t>14 08</t>
  </si>
  <si>
    <t>legionowski</t>
  </si>
  <si>
    <t>02 62</t>
  </si>
  <si>
    <t>m. Legnica</t>
  </si>
  <si>
    <t>02 09</t>
  </si>
  <si>
    <t>legnicki</t>
  </si>
  <si>
    <t>18 21</t>
  </si>
  <si>
    <t>leski</t>
  </si>
  <si>
    <t>30 13</t>
  </si>
  <si>
    <t>leszczyński</t>
  </si>
  <si>
    <t>30 63</t>
  </si>
  <si>
    <t>m. Leszno</t>
  </si>
  <si>
    <t>18 08</t>
  </si>
  <si>
    <t>leżajski</t>
  </si>
  <si>
    <t>22 08</t>
  </si>
  <si>
    <t>lęborski</t>
  </si>
  <si>
    <t>28 09</t>
  </si>
  <si>
    <t>lidzbarski</t>
  </si>
  <si>
    <t>12 07</t>
  </si>
  <si>
    <t>limanowski</t>
  </si>
  <si>
    <t>04 08</t>
  </si>
  <si>
    <t>lipnowski</t>
  </si>
  <si>
    <t>14 09</t>
  </si>
  <si>
    <t>lipski</t>
  </si>
  <si>
    <t>18 09</t>
  </si>
  <si>
    <t>lubaczowski</t>
  </si>
  <si>
    <t>02 10</t>
  </si>
  <si>
    <t>lubański</t>
  </si>
  <si>
    <t>06 08</t>
  </si>
  <si>
    <t>lubartowski</t>
  </si>
  <si>
    <t>06 09</t>
  </si>
  <si>
    <t>lubelski</t>
  </si>
  <si>
    <t>02 11</t>
  </si>
  <si>
    <t>lubiński</t>
  </si>
  <si>
    <t>06 63</t>
  </si>
  <si>
    <t>m. Lublin</t>
  </si>
  <si>
    <t>24 07</t>
  </si>
  <si>
    <t>lubliniecki</t>
  </si>
  <si>
    <t>02 12</t>
  </si>
  <si>
    <t>lwówecki</t>
  </si>
  <si>
    <t>18 10</t>
  </si>
  <si>
    <t>łańcucki</t>
  </si>
  <si>
    <t>10 03</t>
  </si>
  <si>
    <t>łaski</t>
  </si>
  <si>
    <t>10 04</t>
  </si>
  <si>
    <t>łęczycki</t>
  </si>
  <si>
    <t>06 10</t>
  </si>
  <si>
    <t>łęczyński</t>
  </si>
  <si>
    <t>32 18</t>
  </si>
  <si>
    <t>łobeski</t>
  </si>
  <si>
    <t>20 62</t>
  </si>
  <si>
    <t>m. Łomża</t>
  </si>
  <si>
    <t>20 07</t>
  </si>
  <si>
    <t>łomżyński</t>
  </si>
  <si>
    <t>14 10</t>
  </si>
  <si>
    <t>łosicki</t>
  </si>
  <si>
    <t>10 05</t>
  </si>
  <si>
    <t>łowicki</t>
  </si>
  <si>
    <t>10 06</t>
  </si>
  <si>
    <t>łódzki wschodni</t>
  </si>
  <si>
    <t>10 61</t>
  </si>
  <si>
    <t>m. Łódź</t>
  </si>
  <si>
    <t>06 11</t>
  </si>
  <si>
    <t>łukowski</t>
  </si>
  <si>
    <t>14 11</t>
  </si>
  <si>
    <t>makowski</t>
  </si>
  <si>
    <t>22 09</t>
  </si>
  <si>
    <t>malborski</t>
  </si>
  <si>
    <t>12 08</t>
  </si>
  <si>
    <t>miechowski</t>
  </si>
  <si>
    <t>18 11</t>
  </si>
  <si>
    <t>mielecki</t>
  </si>
  <si>
    <t>30 14</t>
  </si>
  <si>
    <t>międzychodzki</t>
  </si>
  <si>
    <t>08 03</t>
  </si>
  <si>
    <t>międzyrzecki</t>
  </si>
  <si>
    <t>24 08</t>
  </si>
  <si>
    <t>mikołowski</t>
  </si>
  <si>
    <t>02 13</t>
  </si>
  <si>
    <t>milicki</t>
  </si>
  <si>
    <t>14 12</t>
  </si>
  <si>
    <t>miński</t>
  </si>
  <si>
    <t>14 13</t>
  </si>
  <si>
    <t>mławski</t>
  </si>
  <si>
    <t>04 09</t>
  </si>
  <si>
    <t>mogileński</t>
  </si>
  <si>
    <t>20 08</t>
  </si>
  <si>
    <t>moniecki</t>
  </si>
  <si>
    <t>28 10</t>
  </si>
  <si>
    <t>mrągowski</t>
  </si>
  <si>
    <t>24 70</t>
  </si>
  <si>
    <t>m. Mysłowice</t>
  </si>
  <si>
    <t>24 09</t>
  </si>
  <si>
    <t>myszkowski</t>
  </si>
  <si>
    <t>12 09</t>
  </si>
  <si>
    <t>myślenicki</t>
  </si>
  <si>
    <t>32 10</t>
  </si>
  <si>
    <t>myśliborski</t>
  </si>
  <si>
    <t>04 10</t>
  </si>
  <si>
    <t>nakielski</t>
  </si>
  <si>
    <t>16 06</t>
  </si>
  <si>
    <t>namysłowski</t>
  </si>
  <si>
    <t>28 11</t>
  </si>
  <si>
    <t>nidzicki</t>
  </si>
  <si>
    <t>18 12</t>
  </si>
  <si>
    <t>niżański</t>
  </si>
  <si>
    <t>22 10</t>
  </si>
  <si>
    <t>nowodworski (gdański)</t>
  </si>
  <si>
    <t>14 14</t>
  </si>
  <si>
    <t>nowodworski (mazowiecki)</t>
  </si>
  <si>
    <t>28 12</t>
  </si>
  <si>
    <t>nowomiejski</t>
  </si>
  <si>
    <t>12 10</t>
  </si>
  <si>
    <t>nowosądecki</t>
  </si>
  <si>
    <t>08 04</t>
  </si>
  <si>
    <t>nowosolski</t>
  </si>
  <si>
    <t>12 11</t>
  </si>
  <si>
    <t>nowotarski</t>
  </si>
  <si>
    <t>30 15</t>
  </si>
  <si>
    <t>nowotomyski</t>
  </si>
  <si>
    <t>12 62</t>
  </si>
  <si>
    <t>m. Nowy Sącz</t>
  </si>
  <si>
    <t>16 07</t>
  </si>
  <si>
    <t>nyski</t>
  </si>
  <si>
    <t>30 16</t>
  </si>
  <si>
    <t>obornicki</t>
  </si>
  <si>
    <t>28 13</t>
  </si>
  <si>
    <t>olecki</t>
  </si>
  <si>
    <t>16 08</t>
  </si>
  <si>
    <t>oleski</t>
  </si>
  <si>
    <t>02 14</t>
  </si>
  <si>
    <t>oleśnicki</t>
  </si>
  <si>
    <t>12 12</t>
  </si>
  <si>
    <t>olkuski</t>
  </si>
  <si>
    <t>28 62</t>
  </si>
  <si>
    <t>m. Olsztyn</t>
  </si>
  <si>
    <t>28 14</t>
  </si>
  <si>
    <t>olsztyński</t>
  </si>
  <si>
    <t>02 15</t>
  </si>
  <si>
    <t>oławski</t>
  </si>
  <si>
    <t>26 06</t>
  </si>
  <si>
    <t>opatowski</t>
  </si>
  <si>
    <t>10 07</t>
  </si>
  <si>
    <t>opoczyński</t>
  </si>
  <si>
    <t>16 61</t>
  </si>
  <si>
    <t>m. Opole</t>
  </si>
  <si>
    <t>06 12</t>
  </si>
  <si>
    <t>opolski (lubelski)</t>
  </si>
  <si>
    <t>16 09</t>
  </si>
  <si>
    <t>opolski (śląski)</t>
  </si>
  <si>
    <t>14 15</t>
  </si>
  <si>
    <t>ostrołęcki</t>
  </si>
  <si>
    <t>14 61</t>
  </si>
  <si>
    <t>m. Ostrołęka</t>
  </si>
  <si>
    <t>26 07</t>
  </si>
  <si>
    <t>ostrowiecki</t>
  </si>
  <si>
    <t>14 16</t>
  </si>
  <si>
    <t>ostrowski (mazowiecki)</t>
  </si>
  <si>
    <t>30 17</t>
  </si>
  <si>
    <t>ostrowski (wielkopolski)</t>
  </si>
  <si>
    <t>28 15</t>
  </si>
  <si>
    <t>ostródzki</t>
  </si>
  <si>
    <t>30 18</t>
  </si>
  <si>
    <t>ostrzeszowski</t>
  </si>
  <si>
    <t>12 13</t>
  </si>
  <si>
    <t>oświęcimski</t>
  </si>
  <si>
    <t>14 17</t>
  </si>
  <si>
    <t>otwocki</t>
  </si>
  <si>
    <t>10 08</t>
  </si>
  <si>
    <t>pabianicki</t>
  </si>
  <si>
    <t>10 09</t>
  </si>
  <si>
    <t>pajęczański</t>
  </si>
  <si>
    <t>06 13</t>
  </si>
  <si>
    <t>parczewski</t>
  </si>
  <si>
    <t>14 18</t>
  </si>
  <si>
    <t>piaseczyński</t>
  </si>
  <si>
    <t>24 71</t>
  </si>
  <si>
    <t>m. Piekary Śląskie</t>
  </si>
  <si>
    <t>30 19</t>
  </si>
  <si>
    <t>pilski</t>
  </si>
  <si>
    <t>26 08</t>
  </si>
  <si>
    <t>pińczowski</t>
  </si>
  <si>
    <t>10 10</t>
  </si>
  <si>
    <t>piotrkowski</t>
  </si>
  <si>
    <t>10 62</t>
  </si>
  <si>
    <t>m. Piotrków Trybunalski</t>
  </si>
  <si>
    <t>28 16</t>
  </si>
  <si>
    <t>piski</t>
  </si>
  <si>
    <t>30 20</t>
  </si>
  <si>
    <t>pleszewski</t>
  </si>
  <si>
    <t>14 62</t>
  </si>
  <si>
    <t>m. Płock</t>
  </si>
  <si>
    <t>14 19</t>
  </si>
  <si>
    <t>płocki</t>
  </si>
  <si>
    <t>14 20</t>
  </si>
  <si>
    <t>płoński</t>
  </si>
  <si>
    <t>10 11</t>
  </si>
  <si>
    <t>poddębicki</t>
  </si>
  <si>
    <t>32 11</t>
  </si>
  <si>
    <t>policki</t>
  </si>
  <si>
    <t>02 16</t>
  </si>
  <si>
    <t>polkowicki</t>
  </si>
  <si>
    <t>30 64</t>
  </si>
  <si>
    <t>m. Poznań</t>
  </si>
  <si>
    <t>30 21</t>
  </si>
  <si>
    <t>poznański</t>
  </si>
  <si>
    <t>12 14</t>
  </si>
  <si>
    <t>proszowicki</t>
  </si>
  <si>
    <t>16 10</t>
  </si>
  <si>
    <t>prudnicki</t>
  </si>
  <si>
    <t>14 21</t>
  </si>
  <si>
    <t>pruszkowski</t>
  </si>
  <si>
    <t>14 22</t>
  </si>
  <si>
    <t>przasnyski</t>
  </si>
  <si>
    <t>18 13</t>
  </si>
  <si>
    <t>przemyski</t>
  </si>
  <si>
    <t>18 62</t>
  </si>
  <si>
    <t>m. Przemyśl</t>
  </si>
  <si>
    <t>18 14</t>
  </si>
  <si>
    <t>przeworski</t>
  </si>
  <si>
    <t>14 23</t>
  </si>
  <si>
    <t>przysuski</t>
  </si>
  <si>
    <t>24 10</t>
  </si>
  <si>
    <t>pszczyński</t>
  </si>
  <si>
    <t>22 11</t>
  </si>
  <si>
    <t>pucki</t>
  </si>
  <si>
    <t>06 14</t>
  </si>
  <si>
    <t>puławski</t>
  </si>
  <si>
    <t>14 24</t>
  </si>
  <si>
    <t>pułtuski</t>
  </si>
  <si>
    <t>32 12</t>
  </si>
  <si>
    <t>pyrzycki</t>
  </si>
  <si>
    <t>24 11</t>
  </si>
  <si>
    <t>raciborski</t>
  </si>
  <si>
    <t>14 63</t>
  </si>
  <si>
    <t>m. Radom</t>
  </si>
  <si>
    <t>14 25</t>
  </si>
  <si>
    <t>radomski</t>
  </si>
  <si>
    <t>10 12</t>
  </si>
  <si>
    <t>radomszczański</t>
  </si>
  <si>
    <t>04 11</t>
  </si>
  <si>
    <t>radziejowski</t>
  </si>
  <si>
    <t>06 15</t>
  </si>
  <si>
    <t>radzyński</t>
  </si>
  <si>
    <t>30 22</t>
  </si>
  <si>
    <t>rawicki</t>
  </si>
  <si>
    <t>10 13</t>
  </si>
  <si>
    <t>rawski</t>
  </si>
  <si>
    <t>18 15</t>
  </si>
  <si>
    <t>ropczycko-sędziszowski</t>
  </si>
  <si>
    <t>24 72</t>
  </si>
  <si>
    <t>m. Ruda Śląska</t>
  </si>
  <si>
    <t>24 12</t>
  </si>
  <si>
    <t>rybnicki</t>
  </si>
  <si>
    <t>24 73</t>
  </si>
  <si>
    <t>m. Rybnik</t>
  </si>
  <si>
    <t>06 16</t>
  </si>
  <si>
    <t>rycki</t>
  </si>
  <si>
    <t>04 12</t>
  </si>
  <si>
    <t>rypiński</t>
  </si>
  <si>
    <t>18 16</t>
  </si>
  <si>
    <t>rzeszowski</t>
  </si>
  <si>
    <t>18 63</t>
  </si>
  <si>
    <t>m. Rzeszów</t>
  </si>
  <si>
    <t>26 09</t>
  </si>
  <si>
    <t>sandomierski</t>
  </si>
  <si>
    <t>18 17</t>
  </si>
  <si>
    <t>sanocki</t>
  </si>
  <si>
    <t>20 09</t>
  </si>
  <si>
    <t>sejneński</t>
  </si>
  <si>
    <t>04 13</t>
  </si>
  <si>
    <t>sępoleński</t>
  </si>
  <si>
    <t>14 64</t>
  </si>
  <si>
    <t>m. Siedlce</t>
  </si>
  <si>
    <t>14 26</t>
  </si>
  <si>
    <t>siedlecki</t>
  </si>
  <si>
    <t>24 74</t>
  </si>
  <si>
    <t>m. Siemianowice Śląskie</t>
  </si>
  <si>
    <t>20 10</t>
  </si>
  <si>
    <t>siemiatycki</t>
  </si>
  <si>
    <t>10 14</t>
  </si>
  <si>
    <t>sieradzki</t>
  </si>
  <si>
    <t>14 27</t>
  </si>
  <si>
    <t>sierpecki</t>
  </si>
  <si>
    <t>26 10</t>
  </si>
  <si>
    <t>skarżyski</t>
  </si>
  <si>
    <t>10 63</t>
  </si>
  <si>
    <t>m. Skierniewice</t>
  </si>
  <si>
    <t>10 15</t>
  </si>
  <si>
    <t>skierniewicki</t>
  </si>
  <si>
    <t>32 13</t>
  </si>
  <si>
    <t>sławieński</t>
  </si>
  <si>
    <t>08 05</t>
  </si>
  <si>
    <t>słubicki</t>
  </si>
  <si>
    <t>30 23</t>
  </si>
  <si>
    <t>słupecki</t>
  </si>
  <si>
    <t>22 63</t>
  </si>
  <si>
    <t>m. Słupsk</t>
  </si>
  <si>
    <t>22 12</t>
  </si>
  <si>
    <t>słupski</t>
  </si>
  <si>
    <t>14 28</t>
  </si>
  <si>
    <t>sochaczewski</t>
  </si>
  <si>
    <t>14 29</t>
  </si>
  <si>
    <t>sokołowski</t>
  </si>
  <si>
    <t>20 11</t>
  </si>
  <si>
    <t>sokólski</t>
  </si>
  <si>
    <t>22 64</t>
  </si>
  <si>
    <t>m. Sopot</t>
  </si>
  <si>
    <t>24 75</t>
  </si>
  <si>
    <t>m. Sosnowiec</t>
  </si>
  <si>
    <t>18 18</t>
  </si>
  <si>
    <t>stalowowolski</t>
  </si>
  <si>
    <t>26 11</t>
  </si>
  <si>
    <t>starachowicki</t>
  </si>
  <si>
    <t>32 14</t>
  </si>
  <si>
    <t>stargardzki</t>
  </si>
  <si>
    <t>22 13</t>
  </si>
  <si>
    <t>starogardzki</t>
  </si>
  <si>
    <t>26 12</t>
  </si>
  <si>
    <t>staszowski</t>
  </si>
  <si>
    <t>16 11</t>
  </si>
  <si>
    <t>strzelecki</t>
  </si>
  <si>
    <t>08 06</t>
  </si>
  <si>
    <t>strzelecko-drezdenecki</t>
  </si>
  <si>
    <t>02 17</t>
  </si>
  <si>
    <t>strzeliński</t>
  </si>
  <si>
    <t>18 19</t>
  </si>
  <si>
    <t>strzyżowski</t>
  </si>
  <si>
    <t>08 07</t>
  </si>
  <si>
    <t>sulęciński</t>
  </si>
  <si>
    <t>12 15</t>
  </si>
  <si>
    <t>suski</t>
  </si>
  <si>
    <t>20 12</t>
  </si>
  <si>
    <t>suwalski</t>
  </si>
  <si>
    <t>20 63</t>
  </si>
  <si>
    <t>m. Suwałki</t>
  </si>
  <si>
    <t>30 24</t>
  </si>
  <si>
    <t>szamotulski</t>
  </si>
  <si>
    <t>32 62</t>
  </si>
  <si>
    <t>m. Szczecin</t>
  </si>
  <si>
    <t>32 15</t>
  </si>
  <si>
    <t>szczecinecki</t>
  </si>
  <si>
    <t>28 17</t>
  </si>
  <si>
    <t>szczycieński</t>
  </si>
  <si>
    <t>22 16</t>
  </si>
  <si>
    <t>sztumski</t>
  </si>
  <si>
    <t>14 30</t>
  </si>
  <si>
    <t>szydłowiecki</t>
  </si>
  <si>
    <t>02 18</t>
  </si>
  <si>
    <t>średzki (śląski)</t>
  </si>
  <si>
    <t>30 25</t>
  </si>
  <si>
    <t>średzki (wielkopolski)</t>
  </si>
  <si>
    <t>30 26</t>
  </si>
  <si>
    <t>śremski</t>
  </si>
  <si>
    <t>06 17</t>
  </si>
  <si>
    <t>świdnicki (lubelski)</t>
  </si>
  <si>
    <t>02 19</t>
  </si>
  <si>
    <t>świdnicki (śląski)</t>
  </si>
  <si>
    <t>32 16</t>
  </si>
  <si>
    <t>świdwiński</t>
  </si>
  <si>
    <t>08 08</t>
  </si>
  <si>
    <t>świebodziński</t>
  </si>
  <si>
    <t>04 14</t>
  </si>
  <si>
    <t>świecki</t>
  </si>
  <si>
    <t>24 76</t>
  </si>
  <si>
    <t>m. Świętochłowice</t>
  </si>
  <si>
    <t>32 63</t>
  </si>
  <si>
    <t>m. Świnoujście</t>
  </si>
  <si>
    <t>18 64</t>
  </si>
  <si>
    <t>m. Tarnobrzeg</t>
  </si>
  <si>
    <t>18 20</t>
  </si>
  <si>
    <t>tarnobrzeski</t>
  </si>
  <si>
    <t>24 13</t>
  </si>
  <si>
    <t>tarnogórski</t>
  </si>
  <si>
    <t>12 16</t>
  </si>
  <si>
    <t>tarnowski</t>
  </si>
  <si>
    <t>12 63</t>
  </si>
  <si>
    <t>m. Tarnów</t>
  </si>
  <si>
    <t>12 17</t>
  </si>
  <si>
    <t>tatrzański</t>
  </si>
  <si>
    <t>22 14</t>
  </si>
  <si>
    <t>tczewski</t>
  </si>
  <si>
    <t>06 18</t>
  </si>
  <si>
    <t>tomaszowski (lubelski)</t>
  </si>
  <si>
    <t>10 16</t>
  </si>
  <si>
    <t>tomaszowski (mazowiecki)</t>
  </si>
  <si>
    <t>04 63</t>
  </si>
  <si>
    <t>m. Toruń</t>
  </si>
  <si>
    <t>04 15</t>
  </si>
  <si>
    <t>toruński</t>
  </si>
  <si>
    <t>02 20</t>
  </si>
  <si>
    <t>trzebnicki</t>
  </si>
  <si>
    <t>04 16</t>
  </si>
  <si>
    <t>tucholski</t>
  </si>
  <si>
    <t>30 27</t>
  </si>
  <si>
    <t>turecki</t>
  </si>
  <si>
    <t>24 77</t>
  </si>
  <si>
    <t>m. Tychy</t>
  </si>
  <si>
    <t>24 14</t>
  </si>
  <si>
    <t>tyski</t>
  </si>
  <si>
    <t>12 18</t>
  </si>
  <si>
    <t>wadowicki</t>
  </si>
  <si>
    <t>02 21</t>
  </si>
  <si>
    <t>wałbrzyski</t>
  </si>
  <si>
    <t>32 17</t>
  </si>
  <si>
    <t>wałecki</t>
  </si>
  <si>
    <t>14 65</t>
  </si>
  <si>
    <t>m. Warszawa</t>
  </si>
  <si>
    <t>14 32</t>
  </si>
  <si>
    <t>warszawski zachodni</t>
  </si>
  <si>
    <t>04 17</t>
  </si>
  <si>
    <t>wąbrzeski</t>
  </si>
  <si>
    <t>30 28</t>
  </si>
  <si>
    <t>wągrowiecki</t>
  </si>
  <si>
    <t>22 15</t>
  </si>
  <si>
    <t>wejherowski</t>
  </si>
  <si>
    <t>28 19</t>
  </si>
  <si>
    <t>węgorzewski</t>
  </si>
  <si>
    <t>14 33</t>
  </si>
  <si>
    <t>węgrowski</t>
  </si>
  <si>
    <t>12 19</t>
  </si>
  <si>
    <t>wielicki</t>
  </si>
  <si>
    <t>10 17</t>
  </si>
  <si>
    <t>wieluński</t>
  </si>
  <si>
    <t>10 18</t>
  </si>
  <si>
    <t>wieruszowski</t>
  </si>
  <si>
    <t>04 64</t>
  </si>
  <si>
    <t>m. Włocławek</t>
  </si>
  <si>
    <t>04 18</t>
  </si>
  <si>
    <t>włocławski</t>
  </si>
  <si>
    <t>06 19</t>
  </si>
  <si>
    <t>włodawski</t>
  </si>
  <si>
    <t>26 13</t>
  </si>
  <si>
    <t>włoszczowski</t>
  </si>
  <si>
    <t>24 15</t>
  </si>
  <si>
    <t>wodzisławski</t>
  </si>
  <si>
    <t>30 29</t>
  </si>
  <si>
    <t>wolsztyński</t>
  </si>
  <si>
    <t>14 34</t>
  </si>
  <si>
    <t>wołomiński</t>
  </si>
  <si>
    <t>02 22</t>
  </si>
  <si>
    <t>wołowski</t>
  </si>
  <si>
    <t>02 64</t>
  </si>
  <si>
    <t>m. Wrocław</t>
  </si>
  <si>
    <t>02 23</t>
  </si>
  <si>
    <t>wrocławski</t>
  </si>
  <si>
    <t>30 30</t>
  </si>
  <si>
    <t>wrzesiński</t>
  </si>
  <si>
    <t>08 12</t>
  </si>
  <si>
    <t>wschowski</t>
  </si>
  <si>
    <t>20 13</t>
  </si>
  <si>
    <t>wysokomazowiecki</t>
  </si>
  <si>
    <t>14 35</t>
  </si>
  <si>
    <t>wyszkowski</t>
  </si>
  <si>
    <t>24 78</t>
  </si>
  <si>
    <t>m. Zabrze</t>
  </si>
  <si>
    <t>20 14</t>
  </si>
  <si>
    <t>zambrowski</t>
  </si>
  <si>
    <t>06 20</t>
  </si>
  <si>
    <t>zamojski</t>
  </si>
  <si>
    <t>06 64</t>
  </si>
  <si>
    <t>m. Zamość</t>
  </si>
  <si>
    <t>24 16</t>
  </si>
  <si>
    <t>zawierciański</t>
  </si>
  <si>
    <t>02 24</t>
  </si>
  <si>
    <t>ząbkowicki</t>
  </si>
  <si>
    <t>10 19</t>
  </si>
  <si>
    <t>zduńskowolski</t>
  </si>
  <si>
    <t>10 20</t>
  </si>
  <si>
    <t>zgierski</t>
  </si>
  <si>
    <t>02 25</t>
  </si>
  <si>
    <t>zgorzelecki</t>
  </si>
  <si>
    <t>08 62</t>
  </si>
  <si>
    <t>m. Zielona Góra</t>
  </si>
  <si>
    <t>08 09</t>
  </si>
  <si>
    <t>zielonogórski</t>
  </si>
  <si>
    <t>02 26</t>
  </si>
  <si>
    <t>złotoryjski</t>
  </si>
  <si>
    <t>30 31</t>
  </si>
  <si>
    <t>złotowski</t>
  </si>
  <si>
    <t>14 36</t>
  </si>
  <si>
    <t>zwoleński</t>
  </si>
  <si>
    <t>08 10</t>
  </si>
  <si>
    <t>żagański</t>
  </si>
  <si>
    <t>08 11</t>
  </si>
  <si>
    <t>żarski</t>
  </si>
  <si>
    <t>04 19</t>
  </si>
  <si>
    <t>żniński</t>
  </si>
  <si>
    <t>24 79</t>
  </si>
  <si>
    <t>m. Żory</t>
  </si>
  <si>
    <t>14 37</t>
  </si>
  <si>
    <t>żuromiński</t>
  </si>
  <si>
    <t>14 38</t>
  </si>
  <si>
    <t>żyrardowski</t>
  </si>
  <si>
    <t>24 17</t>
  </si>
  <si>
    <t>żywiecki</t>
  </si>
  <si>
    <t>WYKAZ DZIAŁAŃ, KTÓRE BĘDĄ UZGODNIONE W KOLEJNYCH PLANACH DZIAŁAŃ</t>
  </si>
  <si>
    <t>Planowany termin ogłoszenia konkursu/ złożenia fiszki dla projektu pozakonkursowego pod obrady KS</t>
  </si>
  <si>
    <t>Mapa potrzeb zdrowotnych, z której wynika potrzeba realizacji konkursu/projektu pozakonkursowego</t>
  </si>
  <si>
    <t>Wsparcie rozwoju e-usług w obszarze ochrony zdrowia w województwie</t>
  </si>
  <si>
    <t>I kwartał 2018</t>
  </si>
  <si>
    <t>nd</t>
  </si>
  <si>
    <t>Wdrażanie regionalnych programów zdrowotnych/Program profilaktyczny nowotworów płuc.</t>
  </si>
  <si>
    <t>IV kwartał 2017</t>
  </si>
  <si>
    <t xml:space="preserve"> Programy  wczesnego  wykrywania wad rozwojowych i rehabilitacji dzieci z niepełnosprawnościami i zagrożonych niepełnosprawnością.</t>
  </si>
  <si>
    <t>III kwartał 2017</t>
  </si>
  <si>
    <t>Wdrożenie  działań zapewniających  dostęp  do  usług  zdrowotnych  oraz podnoszenie umiejętności kobiet będących w ciąży, jak również młodych matek  (w tym  matek  samotnych)  i rodziców, zagrożonych ubóstwem lub wykluczeniem  społecznym,  w zakresie   radzenia   sobie   z opieką  nad małym  dzieckiem (np.  rozszerzenie  zakresu  działania  szkół  rodzenia i skupienie  się  również  na  kwestiach  związanych  z opieką  nad  małym dzieckiem,  kampanie  informacyjne  połączone  z warsztatami,   grupy wsparcia, grupy samopomocowe).</t>
  </si>
  <si>
    <t>Choroby psychiczne</t>
  </si>
  <si>
    <t>Deinstytucjonalizacja</t>
  </si>
  <si>
    <t>Rehabilitacja, wady</t>
  </si>
  <si>
    <t>Poprawa dostępności usług diagnostycznych w ramach POZ i AOS ukierunkowanej na rozwój opieki koordynowanej</t>
  </si>
  <si>
    <t>Przebudowa i doposażenie bloków operacyjnych Klinicznego Szpitala Wojewódzkiego nr 1 im. F. Chopina w Rzeszowie</t>
  </si>
  <si>
    <t>IV kwartał 2018</t>
  </si>
  <si>
    <t>Choroby układu kostno-stawowo- mięśniowego, kardiologiczne, nowotworowe.</t>
  </si>
  <si>
    <t>Załącznik nr 1. Listy programów/działań/ projektów spoza EFSI ze środków publicznych oraz innych działań EFSI nieopisanych w głównej części Planu działań.</t>
  </si>
  <si>
    <t>Lp.</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</si>
  <si>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</si>
  <si>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</si>
  <si>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</si>
  <si>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</si>
  <si>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</si>
  <si>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</si>
  <si>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</si>
  <si>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</si>
  <si>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 xml:space="preserve">Dofinansowanie UE [PLN] </t>
  </si>
  <si>
    <t>Województwo</t>
  </si>
  <si>
    <t>Miasto</t>
  </si>
  <si>
    <t>Kod pocztowy</t>
  </si>
  <si>
    <t>Ulica</t>
  </si>
  <si>
    <t xml:space="preserve">  Dostosowanie istniejących obiektów W. Sz. S. im. F. Chopina w Rzeszowie do  wymagań bezpieczeństwa pożarowego oraz Uzupełnienie i modernizacja wyposażenia Podkarpackiego Centrum Onkologii -  aparatura i systemy do radioterapii: akcelerator wysokoenergetyczny symulator, wymiana systemu zarządzania i weryfikacji, rozbudowa systemu planowania radioterapii,  doposażenie posiadanych akceleratorów.</t>
  </si>
  <si>
    <t xml:space="preserve">Kliniczny Szpital Wojewódzki nr 1 im. F. Chopina w Rzeszowie  </t>
  </si>
  <si>
    <t>Podkarpackie</t>
  </si>
  <si>
    <t>Rzeszów</t>
  </si>
  <si>
    <t>35-301</t>
  </si>
  <si>
    <t>Szopena</t>
  </si>
  <si>
    <t>Przebudowa pionu Położniczo-Ginekologicznego wraz z traktem porodowym w celu utworzenia Ośrodka Perinatologii oraz Utworzenie Kliniki Pediatrii,  Endokrynologii i  Diabetologii Dziecięcej w Klinicznym Szpitalu Wojewódzkim Nr 2 im. Św. Jadwigi Królowej w Rzeszowie</t>
  </si>
  <si>
    <t xml:space="preserve">Kliniczny Szpital Wojewódzki nr 2 w Rzeszowie  </t>
  </si>
  <si>
    <t>35-055</t>
  </si>
  <si>
    <t>Lwowska</t>
  </si>
  <si>
    <t xml:space="preserve">Termomodernizacja   Wojewódzkiego  Szpitala  im  Św. Ojca Pio   w  Przemyślu oraz Wymiana urządzeń dźwigowych bloku B, C, D, E i  Modernizacja oddziałow </t>
  </si>
  <si>
    <t xml:space="preserve">Szpital Wojewódzki w Przemyślu   </t>
  </si>
  <si>
    <t>Przemyśl</t>
  </si>
  <si>
    <t>37-700</t>
  </si>
  <si>
    <t>M. Cassino</t>
  </si>
  <si>
    <t>Wymiana osobowych i towarowych dźwigów szpitalnych w łączniku E.</t>
  </si>
  <si>
    <t>Wojewódzki Szpital Podkarpacki w Krośnie</t>
  </si>
  <si>
    <t>Krosno</t>
  </si>
  <si>
    <t>38-400</t>
  </si>
  <si>
    <t>ul. Korczyńska</t>
  </si>
  <si>
    <t>KIK/56</t>
  </si>
  <si>
    <t>Poprawa infrastruktury domów pomocy społecznej i/lub placówek opiekuńczo-wychowawczych oraz podnoszenie kwalifikacji personelu w tym również pielęgniarek i pielęgniarzy ww. instytucji</t>
  </si>
  <si>
    <t>Regionalny Ośrodek Polityki Społecznej w Rzeszowie</t>
  </si>
  <si>
    <t>35-110</t>
  </si>
  <si>
    <t>u.Hetmańska 120</t>
  </si>
  <si>
    <t>360/07/13</t>
  </si>
  <si>
    <t>Rozbudowa i doposażenie Hospicjum dla Dzieci oraz działania informacyjno-szkoleniowe w zakresie opieki hospicyjnej w województwie podkarpackim</t>
  </si>
  <si>
    <t>Fundacja Podkarpackie Hospicjum dla Dzieci</t>
  </si>
  <si>
    <t>09.2014</t>
  </si>
  <si>
    <t>04.2016</t>
  </si>
  <si>
    <t>114/07/13</t>
  </si>
  <si>
    <t>Rozbudowa, przebudowa pawilonu Nr 10 ZOL dla osób starszych i przewlekle chorych w Górnie wraz z infrastrukturą</t>
  </si>
  <si>
    <t>Samodzielny Publiczny Zespół Zakładów Opieki Zdrowotnej „SANATORIUM” im. Jana Pawła II w Górnie</t>
  </si>
  <si>
    <t>Górno</t>
  </si>
  <si>
    <t>07.2014</t>
  </si>
  <si>
    <t>08.2016</t>
  </si>
  <si>
    <t>9.792.458</t>
  </si>
  <si>
    <t>Rzeszów, 06.02.2017 r.</t>
  </si>
  <si>
    <t>FISZKA PROJEKU POZAKONKURSOWEGO</t>
  </si>
  <si>
    <t>Nr projektu w Planie Działań</t>
  </si>
  <si>
    <t>Tytuł projektu</t>
  </si>
  <si>
    <t>Beneficjent</t>
  </si>
  <si>
    <t>Powiat:</t>
  </si>
  <si>
    <t>TERYT:</t>
  </si>
  <si>
    <t>Zakres terytorialny inwestycji</t>
  </si>
  <si>
    <t>Podkarpacie</t>
  </si>
  <si>
    <t>Oś priorytetowa</t>
  </si>
  <si>
    <t xml:space="preserve"> VI Spójność przestrzenna i społeczna</t>
  </si>
  <si>
    <t>Działanie</t>
  </si>
  <si>
    <t xml:space="preserve"> nr 6.2 Infrastruktura ochrony zdrowia i pomocy społecznej
</t>
  </si>
  <si>
    <t>Poddziałanie</t>
  </si>
  <si>
    <t xml:space="preserve"> 6.2.1 Infrastruktura ochrony zdrowia</t>
  </si>
  <si>
    <t xml:space="preserve"> Ewa Nowotnik Z-ca Kierownika Działu Techniczno-Administracyjnego</t>
  </si>
  <si>
    <t>INFORMACJE O PROJEKCIE</t>
  </si>
  <si>
    <r>
      <t xml:space="preserve">Cel zgodnie z </t>
    </r>
    <r>
      <rPr>
        <i/>
        <sz val="10"/>
        <rFont val="Calibri"/>
        <family val="2"/>
        <charset val="238"/>
        <scheme val="minor"/>
      </rPr>
      <t>Policy Paper</t>
    </r>
  </si>
  <si>
    <t>lista rozwijana</t>
  </si>
  <si>
    <t>Cel zgodnie z Policy Paper</t>
  </si>
  <si>
    <t xml:space="preserve">Narzędzie zgodnie z Policy Paper </t>
  </si>
  <si>
    <t>Narzędzie 13  Wsparcie regionalnych podmiotów leczniczych udzielających swiadczeń zdrowotnych stacjonarnych i całodobowych na rzecz osób dorosłych, dedykowanych chorobom, które są istotną przyczyną dezaktywizacji zawodowej</t>
  </si>
  <si>
    <t>narzedzia_PP_cale</t>
  </si>
  <si>
    <t>Fundusz</t>
  </si>
  <si>
    <t>EFRR</t>
  </si>
  <si>
    <t>Cel Tematyczny</t>
  </si>
  <si>
    <t>Priorytet Inwestycyjny</t>
  </si>
  <si>
    <t>Typ projektów zgodnie z PO/ SZOOP</t>
  </si>
  <si>
    <t>Przebudowa, rozbudowa, nadbudowa istniejącej infrastruktury podmiotów ochrony zdrowia. Zakup sprzętu medycznego oraz wyposażenia niezbędnego do świadczenia usług medycznych.Rozwiązania w zakresie IT oprogramowanie sprzęt.</t>
  </si>
  <si>
    <t>Uzasadnienie realizacji projektu 
w trybie pozakonkursowym</t>
  </si>
  <si>
    <t>Strategiczność projektu</t>
  </si>
  <si>
    <t>Opis wpływu projektu na efektywność kosztową projektu oraz efektywność finansową Beneficjenta</t>
  </si>
  <si>
    <t>Cel projektu</t>
  </si>
  <si>
    <t xml:space="preserve">                </t>
  </si>
  <si>
    <t>Opis projektu</t>
  </si>
  <si>
    <t>Opis zgodności projektu 
z mapami potrzeb zdrowotnych</t>
  </si>
  <si>
    <t>Planowany okres realizacji projektu [RRRR.KW]</t>
  </si>
  <si>
    <t>Planowana data rozpoczęcia  
[RRRR.KW]</t>
  </si>
  <si>
    <t>Planowana data zakończenia 
[RRRR.KW]</t>
  </si>
  <si>
    <t>31.05.2020r.</t>
  </si>
  <si>
    <t>Planowana data złożenia wniosku 
o dofinansowanie [RRRR.KW]</t>
  </si>
  <si>
    <t>2017 kw III</t>
  </si>
  <si>
    <t>Źródła finansowania</t>
  </si>
  <si>
    <t>[2017rok]</t>
  </si>
  <si>
    <t>2018rok</t>
  </si>
  <si>
    <t>[2019rok]</t>
  </si>
  <si>
    <t>[2020rok]</t>
  </si>
  <si>
    <t>[rok]</t>
  </si>
  <si>
    <t>Razem</t>
  </si>
  <si>
    <t>Planowany koszt całkowity 
[PLN]</t>
  </si>
  <si>
    <t>Planowany koszt kwalifikowalny [PLN]</t>
  </si>
  <si>
    <t>Planowane dofinansowanie UE [PLN]</t>
  </si>
  <si>
    <t xml:space="preserve"> </t>
  </si>
  <si>
    <t>Planowane dofinansowanie UE 
[%]</t>
  </si>
  <si>
    <t>Działania w projekcie</t>
  </si>
  <si>
    <t>Nazwa zadania</t>
  </si>
  <si>
    <t>Opis działania</t>
  </si>
  <si>
    <t>Szacunkowa wartość całkowita zadania [PLN]</t>
  </si>
  <si>
    <t xml:space="preserve">Realizacja inwestycji w systemie projektuj buduj </t>
  </si>
  <si>
    <t xml:space="preserve">Prace projektowe uwzględniają: koncepcje rozwoju, program funkcjonalno-użytkowy, dokumentację techniczną, opracowanie specyfikacji istotnych warunków zamówienia, opinia dotycząca oddziaływania na środowisko, pozwolenie na budowe.Wszystkie prace budowlane, wykończeniowe </t>
  </si>
  <si>
    <t>zakup sprzętu medycznego i wyposażenia</t>
  </si>
  <si>
    <t>Zakup niezbędnego sprzętu medycznego i wyposażenia Oddziałów.</t>
  </si>
  <si>
    <t xml:space="preserve">Wskaźniki
</t>
  </si>
  <si>
    <t>Nazwa wskaźnika</t>
  </si>
  <si>
    <t>Rodzaj  [produktu/ rezultatu]</t>
  </si>
  <si>
    <t>Jednostka miary</t>
  </si>
  <si>
    <t>Szacowana wartość osiągnięta dzięki realizacji projektu</t>
  </si>
  <si>
    <t>Wartość docelowa zakładana w PO/SZOOP</t>
  </si>
  <si>
    <t>Liczba jednostek objetych dotacją</t>
  </si>
  <si>
    <t>wskażnik produktu</t>
  </si>
  <si>
    <t>szt.</t>
  </si>
  <si>
    <t xml:space="preserve">Powierzchnia zabudowy dobudowanego obiektu 949m2 </t>
  </si>
  <si>
    <t xml:space="preserve"> specyficzny dla projektu</t>
  </si>
  <si>
    <t>m2</t>
  </si>
  <si>
    <t xml:space="preserve"> ludność objęta ulepszonymi usługami zdrowotnymi</t>
  </si>
  <si>
    <t>wskaźnik rezultatu</t>
  </si>
  <si>
    <t>liczba osób</t>
  </si>
  <si>
    <t>Nakłady inwestycyjne na zakup aparatury medycznej</t>
  </si>
  <si>
    <t>wskażk produktu</t>
  </si>
  <si>
    <t>zł</t>
  </si>
  <si>
    <t>Kryteria wyboru projektu</t>
  </si>
  <si>
    <t>Zawarto w odrębnej tabeli</t>
  </si>
  <si>
    <t>KRYTERIA WYBORU PROJEKTÓW</t>
  </si>
  <si>
    <t>Nr konkursu/ 
projektu pozakonkursowego</t>
  </si>
  <si>
    <t>Tytuł konkursu/ 
projektu pozakonkursowego</t>
  </si>
  <si>
    <t>REKOMENDACJE KOMITETU STERUJĄCEGO</t>
  </si>
  <si>
    <t>Rekomendacja KS dla kryterium</t>
  </si>
  <si>
    <t>Kryterium</t>
  </si>
  <si>
    <t xml:space="preserve">Rodzaj kryterium </t>
  </si>
  <si>
    <t>Opis zgodności kryterium z rekomendacją</t>
  </si>
  <si>
    <t xml:space="preserve">3. Zgodnie z pkt I.7, projekt posiada OCI , którą załącza się:
- w przypadku projektu pozakonkursowego - do fiszki projektu przedkładanej do zatwierdzenia przez Komitet Sterujący oraz wniosku o dofinansowanie,
- w przypadku konkursu - do wniosku o dofinansowanie.
</t>
  </si>
  <si>
    <t>Pozytywna  Opinia Celowości Inwestycji (OCI)</t>
  </si>
  <si>
    <t>Dpuszczające specyficzne</t>
  </si>
  <si>
    <t>Czy załączono pozytywną OCI na cały zakres rzeczowy projektu?</t>
  </si>
  <si>
    <t xml:space="preserve">1. 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t>
  </si>
  <si>
    <t>Umowy na udzielanie świadczeń</t>
  </si>
  <si>
    <t xml:space="preserve">Czy podmiot leczniczy udziela (w określonych przypadkach: będzie udzielać) świadczeń opieki zdrowotnej na podstawie umowy zawartej z Dyrektorem oddziału wojewódzkiego NFZ o udzielanie świadczeń opieki zdrowotnej
w adekwatnym dla projektu zakresie?
Czy w przypadku poszerzenia działalności podmiotu wykonującego działalność leczniczą, złożone zostało przez podmiot wykonujący działalność leczniczą zobowiązanie do świadczenia usług najpóźniej w kolejnym okresie kontraktowania usług przez NFZ po zakończeniu realizacji projektu
w ramach kontraktu (ze środków publicznych)?
W przypadku niepodjęcia świadczenia danych usług beneficjent zostanie zobowiązany do zwrotu dofinansowania (odpowiednie zapisy w tym zakresie zostaną ujęte w umowie o dofinansowanie).
Spełnienie tego warunku będzie elementem kontroli w czasie realizacji projektu oraz po zakończeniu jego realizacji w ramach tzw. kontroli trwałości.
</t>
  </si>
  <si>
    <t>2. Zgodnie z pkt I.4 projekt jest zgodny z właściwą mapą potrzeb zdrowotnych. Zgodność z właściwą mapą potrzeb zdrowotnych oceniana jest przez Komisję Oceny Projektów na podstawie uzasadnienia wnioskodawcy zawartego we wniosku o dofinansowanie oraz OCI.</t>
  </si>
  <si>
    <t xml:space="preserve">Zgodność z odpowiednią mapą potrzeb zdrowotnych </t>
  </si>
  <si>
    <t>Merytoryczne specyficzne dopuszczające</t>
  </si>
  <si>
    <t xml:space="preserve">Czy uzasadnienie Wnioskodawcy zawarte we wniosku o dofinansowanie oraz w przedłożonej przez Wnioskodawcę pozytywnej Opinii Celowości Inwestycji wydanej przez Wojewodę wykazuje zgodność zakresu projektu z właściwą mapą potrzeb zdrowotnych? 
</t>
  </si>
  <si>
    <t>4. 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</si>
  <si>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Zgodność wyrobu medycznego z rzeczywistym zapotrzebowaniem na dany produkt</t>
  </si>
  <si>
    <t xml:space="preserve">Czy zaplanowany w ramach projektu zakup wyrobu medycznego (narzędzia, przyrządy, urządzenia i oprogramowanie do celów diagnostycznych
i terapeutycznych) jest uzasadniony z punktu widzenia rzeczywistego zapotrzebowania na dany produkt (wytworzona infrastruktura, w tym ilość, parametry ww. wyrobu medycznego są adekwatne do zakresu udzielanych przez podmiot świadczeń opieki zdrowotnej lub, w przypadku poszerzania oferty medycznej, odpowiadają na zidentyfikowane deficyty podaży świadczeń)?
Informacje stanowiące podstawę oceny powinny być dokładnie przedstawione w załączniku do wniosku o dofinansowanie (studium wykonalności, dokumentacji technicznej i w załączniku nr 2 do wniosku – Specyfikacja dot. kryteriów oceny merytorycznej projektu).
</t>
  </si>
  <si>
    <t>5.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</si>
  <si>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Kwalifikacje kadry medycznej do obsługi wyrobu  medycznego objętego projektem</t>
  </si>
  <si>
    <t xml:space="preserve">Czy w przypadku projektu przewidującego zakup wyrobu medycznego (narzędzia, przyrządy, urządzenia i oprogramowanie do celów diagnostycznych i terapeutycznych), wnioskodawca dysponuje lub zobowiązuje się do dysponowania najpóźniej
w dniu zakończenia okresu kwalifikowalności wydatków określonego w umowie o dofinansowanie projektu, kadrą medyczną odpowiednio wykwalifikowaną do obsługi wyrobu medycznego objętego projektem?
Informacje stanowiące podstawę oceny powinny być dokładnie przedstawione w załączniku do wniosku o dofinansowanie (studium wykonalności, dokumentacji technicznej i w załączniku nr 2 do wniosku – Specyfikacja dot. kryteriów oceny merytorycznej projektu).
</t>
  </si>
  <si>
    <t>6.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t>
  </si>
  <si>
    <t>Wnioskodawca dysponuje infrastrukturą techniczną niezbędną do instalacji i użytkowania wyrobu  medycznego objętego projektem</t>
  </si>
  <si>
    <t>Czy w przypadku projektu przewidującego zakup wyrobu  medycznego (narzędzia, przyrządy, urządzenia i oprogramowanie do celów diagnostycznych i terapeutycznych), wnioskodawca  dysponuje lub zobowiązuje się do dysponowania najpóźniej
w dniu zakończenia okresu kwalifikowalności wydatków określonego w umowie o dofinansowanie projektu, infrastrukturą techniczną niezbędną do instalacji i użytkowania wyrobu medycznego objętego projektem? 
Informacje stanowiące podstawę oceny powinny być dokładnie przedstawione w załączniku do wniosku o dofinansowanie (studium wykonalności, dokumentacji technicznej i w załączniku nr 2 do wniosku – Specyfikacja dot. kryteriów oceny merytorycznej projektu).</t>
  </si>
  <si>
    <t>7.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t>
  </si>
  <si>
    <t>Zapewnienie przez Wnioskodawcę dostępności świadczeń przy realizacji opieki zdrowotnej</t>
  </si>
  <si>
    <t xml:space="preserve">Czy projekt jest realizowany przez podmiot, który zapewnia i/lub będzie zapewniać najpóźniej w kolejnym okresie kontraktowania po zakończeniu realizacji projektu, udzielanie świadczeń opieki zdrowotnej finansowanych ze środków publicznych łącznie w ramach:
   oddziałów szpitalnych, 
   AOS,
   szpitalnego oddziału ratunkowego albo izby przyjęć,
   oddziału anestezjologii i intensywnej terapii?
</t>
  </si>
  <si>
    <t>9.  Projekty dotyczące oddziałów o charakterze zabiegowym mogą być realizowane wyłącznie na rzecz oddziału, w którym udział świadczeń zabiegowych we wszystkich świadczeniach udzielanych na tym oddziale wynosi co najmniej 50%.</t>
  </si>
  <si>
    <t>Świadczenia  zabiegowe</t>
  </si>
  <si>
    <t xml:space="preserve">Czy projekt dotyczący oddziałów o charakterze zabiegowym* jest realizowany wyłącznie na rzecz oddziału, w którym udział świadczeń zabiegowych we wszystkich świadczeniach udzielanych na tym oddziale wynosi co najmniej 50%**(w ramach Jednorodnych Grup Pacjentów)?
Niespełnienie powyższego warunku w odniesieniu do danego projektu dyskwalifikuje projekt.                                                                                                                                                                                *Dotyczy projektów przewidujących w zakresie wsparcia oddziały o charakterze zabiegowym.
** Wg oświadczenia wnioskodawcy za rok poprzedzający rok ogłoszenia konkursu (wartość wskaźnika należy przyjąć
z dokładnością do dwóch miejsc po przecinku).
</t>
  </si>
  <si>
    <t>10. 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</si>
  <si>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Adekwatność działań do potrzeb w zakresie łóżek szpitalnych</t>
  </si>
  <si>
    <t>Czy zaplanowane w ramach projektu działania nie zakładają zwiększenia liczby łóżek szpitalnych? 
Powyższe nie dotyczy w przypadku jeśli:
     taka potrzeba wynika z danych, zawartych we właściwych mapach.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
Niespełnienie powyższego warunku w odniesieniu do danego projektu dyskwalifikuje projekt.
* Platforma dostępna pod adresem: http://www.mapypotrzebzdrowotnych.mz.gov.pl/</t>
  </si>
  <si>
    <t xml:space="preserve">
Pkt 12. Projekty z zakresu kardiologii nie mogą przewidywać:
-  zwiększenia liczby pracowni lub stołów hemodynamicznych - chyba, że taka potrzeba wynika z danych, o których mowa w pkt I.5,
- wymiany stołu hemodynamicznego - chyba, że taki wydatek zostanie uzasadniony stopniem zużycia urządzenia,
- utworzenia nowego ośrodka kardiochirurgicznego - chyba, że taka potrzeba wynika z danych, o których mowa w pkt I.5,
-  utworzenia nowego ośrodka kardiochirurgicznego dla dzieci - chyba, że taka potrzeba wynika z danych, o których mowa w pkt I.5; należy odpowiednio uwzględnić przypadki, że mapa dopuszcza utworzenie nowego ośrodka dla kilku województw i w takim przypadku, dla inwestycji wymagana jest pozytywna rekomendacja Komitetu Sterującego do spraw koordynacji interwencji EFSI w sektorze zdrowia.</t>
  </si>
  <si>
    <t>Wyłączenia w zakresie kardiologii</t>
  </si>
  <si>
    <t xml:space="preserve">Czy projekt z zakresu kardiologii nie przewiduje:
a)   zwiększenia liczby pracowni lub stołów hemodynamicznych - chyba, że taka potrzeba została zidentyfikowana we właściwej mapie potrzeb zdrowotnych (dalej: mapa) stworzonej zgodnie z przepisami ustawy
o świadczeniach opieki zdrowotnej finansowanych ze środków publicznych lub w danych źródłowych do ww. mapy.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b)   wymiany stołu hemodynamicznego - chyba, że taki wydatek zostanie uzasadniony stopniem zużycia urządzenia?
c)   utworzenia nowego ośrodka kardiochirurgicznego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d)   utworzenia nowego ośrodka kardiochirurgicznego dla dzieci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w sytuacji, kiedy mapa dopuszcza utworzenie jednego nowego ośrodka dla kilku województw, należy załączyć do wniosku o dofinansowanie pozytywną rekomendację Komitetu Sterującego ds. koordynacji interwencji EFSI w sektorze zdrowia dla inwestycji?                                             Niespełnienie powyższego warunku w odniesieniu do danego projektu dyskwalifikuje projekt.
* Platforma dostępna pod adresem: http://www.mapypotrzebzdrowotnych.mz.gov.pl/
</t>
  </si>
  <si>
    <t>Pkt 13. Projekty z zakresu onkologii nie mogą przewidywać:
- zwiększania liczby urządzeń do Pozytonowej Tomografii Emisyjnej (PET) - chyba, że taka potrzeba wynika z danych, o których mowa w pkt I.5,
- wymiany PET - chyba, że taki wydatek zostanie uzasadniony stopniem zużycia urządzenia,
- utworzenia nowego ośrodka chemioterapii - chyba, że taka potrzeba wynika z danych, o których mowa w pkt I.5,
- zakupu dodatkowego akceleratora liniowego do teleradioterapii - chyba, że taka potrzeba wynika z danych, o których mowa w pkt I.5 oraz jedynie w miastach wskazanych we właściwej mapie,
- wymiany akceleratora liniowego do teleradioterapii - chyba, że taki wydatek zostanie uzasadniony stopniem zużycia urządzenia, w tym w szczególności gdy urządzenie ma więcej niż 10 lat.</t>
  </si>
  <si>
    <t>Wyłączenia w zakresie onkologii</t>
  </si>
  <si>
    <t xml:space="preserve">Czy projekt z zakresu onkologii nie przewiduje:
a)   zwiększania liczby urządzeń do Pozytonowej Tomografii Emisyjnej (PET)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b)    wymiany PET - chyba, że taki wydatek zostanie uzasadniony stopniem zużycia urządzenia?
c)    utworzenia nowego ośrodka chemioterapii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d)   zakupu dodatkowego akceleratora liniowego do teleradioterapii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oraz jedynie w miastach wskazanych we właściwej mapie?
e)    wymiany akceleratora liniowego do teleradioterapii - chyba, że taki wydatek zostanie uzasadniony stopniem zużycia urządzenia, w tym
w szczególności gdy urządzenie ma więcej niż 10 lat?
Niespełnienie powyższego warunku w odniesieniu do danego projektu dyskwalifikuje projekt.
* Platforma dostępna pod adresem: http://www.mapypotrzebzdrowotnych.mz.gov.pl/
</t>
  </si>
  <si>
    <t xml:space="preserve">
</t>
  </si>
  <si>
    <t>11. 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i oszczędzające zabiegi chirurgiczne rozumiane są zgodnie z listą procedur wg klasyfikacji ICD9 zaklasyfikowanych jako zabiegi radykalne i oszczędzające w wybranych grupach nowotworów zamieszczoną na platformie.</t>
  </si>
  <si>
    <t>Ilość radykalnych i oszczędzających zabiegów chirurgicznych z zakresu onkologii</t>
  </si>
  <si>
    <t>Czy w przypadku projektu z zakresu onkologii dotyczącego w szczególności sal operacyjnych oraz związanego z rozwojem usług medycznych lecznictwa onkologicznego w zakresie zabiegów chirurgicznych, wnioskodawca przekroczył wartość progową (próg odcięcia) 60 zrealizowanych radykalnych i oszczędzających zabiegów chirurgicznych rocznie* dla nowotworów danej grupy narządowej, zgodnie z  listą procedur wg klasyfikacji ICD9 zaklasyfikowanych jako zabiegi radykalne i oszczędzające w wybranych grupach nowotworów?
Niespełnienie powyższego warunku w odniesieniu do danego projektu dyskwalifikuje projekt.
*Wg danych wnioskodawcy za rok poprzedzający ogłoszenie konkursu.
Informacje stanowiące podstawę oceny powinny być dokładnie przedstawione w załączniku do wniosku o dofinansowanie (studium wykonalności, dokumentacji technicznej i w załączniku nr 2 do wniosku – Specyfikacja dot. kryteriów oceny merytorycznej projektu).</t>
  </si>
  <si>
    <t>8.  Projekty dotyczące oddziałów o charakterze położniczym mogą być realizowane wyłącznie na rzecz oddziału, gdzie liczba porodów przyjętych w ciągu roku wynosi co najmniej 400.</t>
  </si>
  <si>
    <t>Liczba porodów przyjętych na oddziale
o charakterze położniczym</t>
  </si>
  <si>
    <t>Czy w projekcie uwzględniającym w zakresie rzeczowym oddział
o charakterze położniczym spełniony jest warunek dotyczący liczby porodów przyjętych w ciągu roku – co najmniej 400 porodów na tym oddziale*?
Niespełnienie powyższego warunku w odniesieniu do danego projektu dyskwalifikuje projekt.
* Wg oświadczenia wnioskodawcy za rok poprzedzający rok ogłoszenia konkursu.</t>
  </si>
  <si>
    <t>POZOSTAŁE KRYTERIA PROPONOWANE PRZEZ IZ/IP</t>
  </si>
  <si>
    <t>Uwagi</t>
  </si>
  <si>
    <t>1. Zakaz budowy nowej infrastruktury</t>
  </si>
  <si>
    <t>Czy projekt nie zakłada budowy nowej infrastruktury podmiotu leczniczego? 
Przez budowę nowej infrastruktury należy rozumieć budowę budynku nie będącą przebudową, rozbudową, nadbudową i remontem.
Budowa budowli (infrastruktury technicznej) oraz elementów małej infrastruktury jest dopuszczalna wyłącznie jako element uzupełniający szerszego projektu.</t>
  </si>
  <si>
    <t>2. Wyłączenie ratownictwa medycznego.</t>
  </si>
  <si>
    <t>Czy przedmiotem dofinansowania w ramach projektu nie są inwestycje z zakresu Państwowego Ratownictwa Medycznego ?</t>
  </si>
  <si>
    <t>4. Udzielanie świadczeń opieki zdrowotnej finansowanych ze środków publicznych w zakresie objętym wsparciem</t>
  </si>
  <si>
    <t>Czy podmiot wykonuje działalność leczniczą udzielając świadczeń opieki zdrowotnej finansowanych ze środków publicznych? 
Przez udzielanie świadczeń opieki zdrowotnej finansowanych ze środków publicznych, rozumieć należy sytuację, w której podmiot leczniczy uzyskuje przychody z działalności leczniczej w ramach kontraktu z NFZ, które stanowią nie mniej niż 85% przychodów z działalności leczniczej  za ostatni zamknięty rok kalendarzowy.</t>
  </si>
  <si>
    <t>6. Wyłączenie z dofinansowania podmiotów leczniczych kwalifikujących się do wsparcia w ramach POIiS</t>
  </si>
  <si>
    <t>Czy wnioskodawcą nie jest podmiot, który kwalifikuje się do otrzymania wsparcia w ramach Programu Operacyjnego Infrastruktura i Środowisko?</t>
  </si>
  <si>
    <t>2. Dostosowanie istniejącej infrastruktury.</t>
  </si>
  <si>
    <t>Merytoryczne dopuszczające specyficzne</t>
  </si>
  <si>
    <t>Czy realizacja projektu dotyczy dostosowania istniejącej infrastruktury do obowiązujących przepisów? Jeżeli tak, to czy realizacja projektu polegającego na dostosowaniu istniejącej infrastruktury do obowiązujących przepisów jest uzasadniona z punktu widzenia poprawy efektywności (w tym kosztowej) i dostępu do świadczeń opieki zdrowotnej?</t>
  </si>
  <si>
    <t>Podkarpackie Centrum Chorób Płuc                                                                                                          ul. Rycerska 2, 35-301 Rzeszów</t>
  </si>
  <si>
    <t>m.Rzeszów</t>
  </si>
  <si>
    <t>18.63</t>
  </si>
  <si>
    <t>2.1/2017</t>
  </si>
  <si>
    <t xml:space="preserve">Projekt pn. " Profilaktyka, diagnostyka i kompleksowe leczenie chorób układu oddechowego z szczególnym uwzględnieniem chorób nowotworowych" ma znaczenie strategiczne dla rozwoju Podkarpacia oraz jest częścią przedsięwzięcia zapisanego w Kontrakcie Terytorialnym pod nazwą  "Unowocześnienie i poprawa dostępu do onkologii w województwie podkarpackim" Projekt jest zgodny z celami szczegółowymi osi priorytetowej VI, jego realizacja zwiększy dostępność i jakość usług zdrowotnych w regionie. Zwiększenie dostępności oraz podniesienie standardów opieki medycznej jest niezwykle istotne do zmniejszenia zachorowalności i umieralności, poprawy jakości życia mieszkańców, a także zredukowania kosztów opieki w perspektywie długoterminowej. Rozbudowa istniejącej bazy ochrony zdrowia oraz poprawa wyposażenia w specjalistyczny sprzęt diagnostyczno-medyczny ma na celu zaspokojenie potrzeb pacjentów oraz dostosowanie do wymogów demograficznych, epidemiologicznych i prawnych. Projekt dotyczy unikatowych w skali województwa usług medycznych. Diagnozujemy w systemie EBUS jest to diagnostyka w śródpiersiu na drodze małoinwazyjnej  Podkarpackie Centrum Chorób Płuc jest jedyną w województwie placówką ochrony zdrowia świadczącą kompleksowo usługi w zakresie diagnozowania i leczenia wszystkich chorób układu oddechowego, włącznie z chorobami alergicznymi i nowotworami. Jako jedyni na podkarpaciu posiadamy Oddział Chirurgii Klatki Piersiowej wraz z Blokiem Operacyjnym, na którym diagnozuje się i leczy chirurgicznie nowotwory płuc. Ze względu na wyższy poziom referencyjny kierowane są do naszej jednostki na leczenie pacjenci o zaawansowanym stadium chorobowym.
</t>
  </si>
  <si>
    <t xml:space="preserve">Projekt zgodny z Długookresową Strategią Rozwoju Kraju Polska 2030 - zapewnienie efektywnej opieki zdrowotnej jest jednym z kluczowych warunków tworzenia optymalnego rozwoju w XXI wieku oraz zgodnie ze Strategią Rozwoju Województwa - Podkarpackie 2020 wspiera działania mające na celu zwiększenie dostępności kompleksowych usług medycznych, podnosi standardy opieki medycznej oraz ma na celu modernizację i rozbudowę istniejącej bazy ochrony zdrowia.
Przedmiotowy projekt jest odpowiedzią na rosnącą liczbę zachorowań na gruźlicę, kompleksowe leczenie chorego od diagnostyki poprzez leczenie chirurgiczne w Klinice Chirurgii Klatki Piersiowej do leczenia cytostatycznego w jednej jednostce, zgodnie z Priorytetami dla Regionalnej Polityki Zdrowotnej Województawa Podkarpackiegoktóre. Zgodnie z Priorytetem II zmiana organizacji zasobów ochrony zdrowia cel 2 Poprawa dostępnosci i jakosci leczenia chorób układu oddechowego poprzez poprawę dostepności i jakości świadczeń przez zwiększenie udziału zabiegów dużych i kompleksowych w wiodących osrodkach oraz zapewnienie kompleksowego leczenia gruźlicy i chorób płuc w wiodących ośrodkach. Projekt przyczyni się do zwiększenia wykrywalności nowotworu płuc w stosunku do nowych zachorowań zgodnie z priorytetem „Narodowego programu zwalczania chorób nowotworowych” na lata 2016-2024.
</t>
  </si>
  <si>
    <t xml:space="preserve"> Jednym z podstawowych celów projektu rozbudowy Podkarpackiego Centrum Chorób Płuc jest  zapewnienie kompleksowoci, ciągłości realizowanych świadczeń medycznych w zakresie chorób układu oddechowego jako szpital jednoprofilowy. Zgodnie z Krajowym Rejestrem Nowotworów, rak płuc jest jednym z najczęściej występującym schorzeniem w Polsce. W skali kraju na raka płuc umiera około 17000 mężczyzn i 5600 kobiet 80%nowotworów płuc jest wykrywalnych w fazie nieoperacyjnej tj. w fazie nie dającej szansy na wyleczenie. W naszej Klinice Chirurgii Klatki Piersiowej diagnozuje się i operuje nowotwory płuc, choroby ropne, wady rozwojowe, urazy i choroby śródpiersia. Klinika wykonuje specjalistyczne zabiegi torakochirurgiczne, małoinwazyjne(EBUS) w obrębie klatki piersiowej. Usługi swiadczone są dla pacjentów z naszego województwa a także z województw ościennych w 2015r. takich osób było 290 w skali szpitala. Przesłanki map potrzeb o potrzebie zwiększenia ilości zabiegów torakochirurgicznych przekładają się na  ilość łóżek potrzebną do hospitalizacji w tej Klinice. Bliskie sąsiedztwo Oddziału AiIT wpłynie na bezpieczeństwo pacjentów pooperacyjnych. Celem zapewnienia kompleksowości usług zwiększymy dostęp pacjentów do Poradni Chirurgii Klatki Piersiowej, Poradni  Gruźlicy i Chorób Płuc, Poradni Alergologicznej, Pracowni Bronchoskopii, Ośrodek Domowego Leczenia Tlenem.  Projekt przyczyni się do poprawy stanu zdrowia polskiego społeczeństwa, a w szczególności zdrowia mieszkańców województwa podkarpackiego.  Mieszkańcy Podkarpacia będą mieli większy dostęp do świadczeń w zakresie leczenia chorób płuc, układu oddechowego, ze szczególnym uwzględnieniem nowotworów.  </t>
  </si>
  <si>
    <t xml:space="preserve">Przedsięwzięci obejmie swym oddziaływaniem całe województwo podkarpackie oraz pacjentów z województw ościennych. Analiza map potrzeb nakreśla na terenie województwa podkarpackiego tylko 7 oddziałów obejmujących swym działaniem pacjentów z chorobami gruźlicy i chorób płuc(wg. kodu resorowego 4270). W naszej jednostce mapy zauważają, że aż 89% jest odsetek hospitalizacji z grupy zakwalifikowanej jako przedłużone, co obrazować może w jakim stanie docierają do nas pacjenci albo z jak odległych miejscowości, w których nie ma dostępu do odpowiedniej diagnostyki. Zauważyć należy, że nie tylko pacjenci hospitalizowani są objęci naszą opieką ale całe rodziny  zostają objęte diagnostyką i monitoringiem w celu wykluczenia rozpowszechniania się gruźlicy. W województwie podkarpackim w latach 1999-2010 zarejestrowano bardzo duży wzrost zachorowań na nowotwory złośliwe. Ogólny wzrost ten wyniósł 30,6% w przypadku mężczyzn oraz 40,3% w przypadku kobiet w stosunku do liczby zarejestrowanych zachorowań na nowotwory złośliwe zawartych w Podkarpackim Rejestrze Nowotworów. W analizie map potrzeb  została przeanalizowana nasza Klinika Chirurgii Klatki Piersiowej gdzie leczono 912 pacjentów przy 1017 hospitalizacjach. Zarówno statystyki jak mapy potrzeb informują,że najczęstrzą przyczyną hospitalizacji były nowotwory.    W starzejącym się społeczeństwie Europy i Polsce a także podkarpaciu coraz częściej odnotowujemy choroby śródmiąższowe, astmę i przewlekła obturacyjna choroba płuc POChP (wg kodu resortowego 4272). Odzwierciedleniem zapotrzebowania na leczenie naszego społeczeństwa w Klinice Chirurgii Klatki Piersiowej jest tabela 321 Podstawowe informacje o oddziale (2014) , która wskazuje 2,14 liczbę hospitalizacji (w tysiącach). Liczba ta jest dwukrotnie większa niż w innych jednostkach analizowanych przez mapy potrzeb. Zwrócić uwagę należy na tabelę 326 Nagłe tryby przyjęć wg oddziałów (2014) jak duży odsetek pacjentów potrzebuje natychmiastowej pomocy medycznej. Ważnym uwarunkowaniem jest także położenie naszego województwa w bezpośrednim kontakcie z Ukrainą. Ważnym aspektem jest postać gruźlicy która występuje na terenie Ukrainy to gruźlica wilolekooporna, trudna do leczenia i mogąca się rozszerzyć na nasze społeczeństwo. Obecna infrastruktura Kliniki obliguje nas do przeniesienia Oddziału do rozbudowanego budynku celem poprawy pobytu dla pacjenta.  Mapy potrzeb wskazują także na zwiększone zaporzebowanie świadczeń zdrowotnych zakwalifikowanych (wg.kodu resortowego 4272) są to choroby układu oddechowego. Przewlekła obturacja choroba POCHP i choroby dolnych dróg oddechowych są druga c odo częstości choroba społeczną dotyczącą schorzeń pulmonoogicznych po raku płuc.  Odnotowujemy zwiększoną zachorwalność na astmę oskrzelową w związku ze zmianami środowiskowymi i zmianami stylu życia. Nasza pulmonologia obejmuje świadczenie usług medycznych i leczenie chemioterapią w Klinice Pulmonologii -Chemiotrapii. Istnieje wielka potrzeba powiększenia Oddziału Anestezjologi i Intensywnej Terapi ze względu na rosnącą liczbę zabiegów torakochirurgicznych, a także innych zabiegów inwazyjnych oraz wprowadzenia nowych procedur medycznych niosących ryzyko zabużeń oddychania i krążenia co również zostało odnotowane w mapach potrzeb dla naszego regionu i szpitala. Projekt rozbudowy Podkarpackiego Centrum Chorób Płuc w Rzeszowie jest zgodny z mapami potrzeb zdrowotnych.
Wzrastająca liczba chorych na nowotwory układu oddechowego wskazuję na potrzebę zwiększonej aktywności medycznej w zakresie profilaktyki, wczesnego wykrywania, szybkiej diagnostyki, leczenia chirurgicznego i onkologicznego oraz rehabilitacji pooperacyjnej.
W większości przypadków u chorych na nowotwory układu oddechowego występuje przewlekła obturacyjna choroba płuc ( POCHP ), spowodowana głównie paleniem tytoniu i prowadząca końcowo do niewydolności oddechowej wielonarządowej. Stanowi ona obecnie czwartą przyczynę zgonów  w Polsce, prognozuje się, że w ciągu najbliższych kilku lat przesunie się na trzecią pozycję.
 Niezbędny do szybkiego rozpoznania nowotworów i innych chorób układu oddechowego jest nowoczesny, sprawnie działający zakład patomorfologii.
Sumując, rozbudowa PCCHP ma na celu adekwatne przystosowanie się do wzrastającej liczby pacjentów z chorobami nowotworowymi układu oddechowego oraz przewlekłą obturacyjną chorobą płuc, usprawnienie diagnostyki, leczenia, rehabilitacji chorych po operacjach i z niewydolnością oddechową.
Efektem powyższych działań ma być poprawa zdrowotności społeczeństwa Podkarpacia oraz przyszłościowo zmniejszenie wydatków finansowych związanych z opóźnieniem diagnostyki, wdrożeniem właściwego leczenia zaawansowania chorób nowotworowych, rozwoju powikłań wielonarządowych u pacjentów z niewydolnością oddechową, a także absencją w pracy i życiu społecznym.     
</t>
  </si>
  <si>
    <r>
      <t xml:space="preserve">Jednym z podstawowych celów projektu rozbudowy Podkarpackiego Centrum Chorób Płuc jest poprawienie dostępności do świadczeń zdrowotnych. Rozbudowany budynek nie będzie obciążał kosztami eksploatacyjnymi Centrum jak dotychczas zabytkowy budynek PAŁAC. </t>
    </r>
    <r>
      <rPr>
        <i/>
        <sz val="10"/>
        <color rgb="FFFF0000"/>
        <rFont val="Calibri"/>
        <family val="2"/>
        <charset val="238"/>
        <scheme val="minor"/>
      </rPr>
      <t xml:space="preserve">Ponadto nowy obszar działalności jakim będzie stacjonarna rehabilitacja pulmonologiczna oraz poradnia immunologiczna nie będące dotychczas elementem umowy z płatnikiem świadczeń zdrowotnych przyczyni sie do zwiększenia przychodów ze statutowej działaności podmiotu. Ze względu na pozytywną opinie o celowości inwestycji w tym również Narodowego Funduszu Zdrowia oraz znane dotychczas zasady finansowania tych świadczeń projektowana działalność gwarantuje efektywność finansową projektu. </t>
    </r>
    <r>
      <rPr>
        <i/>
        <sz val="10"/>
        <rFont val="Calibri"/>
        <family val="2"/>
        <charset val="238"/>
        <scheme val="minor"/>
      </rPr>
      <t>Projektowane będą sale chorych z węzłami sanitarnymi zapewniające pacjentom  intymność i komfort pobytu.  Stworzy to możliwość jednoczasowego badania -hospitalizacji osób o różnej płci i skróci kolejki oczekujących na hospitalizację.   Inwestycja, która miałaby na celu dostosowanie pomieszczeń pałacowych do wymogów sanitarnych polegać musiałaby na zmniejszeniu powierzchni sal chorych, zlokalizowaniu węzłów sanitarnych i zwiększeniu pionów wodno- kanalizacyjnych, zastosowaniu wentylacji w pomieszczeniach, zapewnieniu klatek schodowych i wind.  Inwestycja ta obejmować by musiała naprawę i wymianę pokrycia dachu i elewacji, wymianę stolarki okiennej i drzwiowej (drewniana) oraz wymianę obróbek blacharskich. Obiekt musiałby zostać gruntownie przebudowany i zmieniony na co nie wyrazi zgody konserwator zabytków. Ponoszenie jakichkolwiek kosztów związanych z remontem pomieszczeń nie pozwoliłyby na dostosowanie pomieszczeń Pałacowych do obecnych wymogów. W związku z tym postanowiono wnioskować o przyznanie środków na realizację rozbudowy pawilonu budynku głównego i dokonanie stosownych przeróbek w budynku już istniejącym. Rezygnacja z budynku Pałac przyczyni się do zredukowania kosztów transportu hospitalizowanych pacentów z Izby Przyjęć, transportu na badania diagnostyczne wykonywane w budynku głównym. Przyczyni się do zredukowania kosztów utrzymania budynku z tytułu ogrzewania ( nieszczelna stolarka okienna powoduje straty ciepła) i eksploatacji. W związku z tym remont zabytkowego budynku nieopłacaly jest z przyczyn ekonomicznych. Nowy budynek będzie energooszczędny w utrzymaniu. Efektywność kosztowa i finansowa inwestycji zostanie opracowana szczegółowo w studium wykonalności. Obecnie Centrum jest w trakcie konsolidacji z Szpitalem Wojewódzkim nr 1 w Rzeszowie.</t>
    </r>
  </si>
  <si>
    <r>
      <t xml:space="preserve">Projekt przyczyni się do poprawy stanu zdrowia polskiego społeczeństwa, a w szczególności zdrowia mieszkańców województwa podkarpackiego.  Mieszkańcy Podkarpacia będą mieli większy dostęp do świadczeń w zakresie leczenia chorób  układu oddechowego, z uwzględnieniem chorób cywilizacyjnych, które niesie ze sobą XXI wiek : nowotworów,  przewlekłej obturacyjnej choroby płuc (POChP), chorób alergicznych, chorób śródmiąższowych, do niedawna rzadko wykrywanych z możliwością rozwoju diagnostyki i leczenia  zarówno w trybie stacjonarnym jak i ambulatoryjnym.
 Zgodnie z Krajowym Rejestrem Nowotworów, rak płuc jest jednym z najczęściej występujących schorzeń tego typu we współczesnej populacji Polski. W 2012 roku 23820 osób  zachorowało w Polsce na raka płuca co  stanowi 23 % wszystkich nowotworów u mężczyzn i niemal tyle samo zmarło w ciągu 12 miesięcy od chwili rozpoznania. Jest to jednocześnie najczęściej występujący nowotwór wśród mężczyzn i drugi co do częstości nowotwór złośliwy wśród kobiet stanowiący ponad  9 % wszystkich nowotworów złośliwych.  W skali kraju na raka płuc rocznie umiera około 17000 mężczyzn i 5600 kobiet.  80% nowotworów płuc jest  wykrywanych   w fazie nieoperacyjnej tj. w fazie nie dającej szansy na wyleczenie.
Przewlekła obturacyjna choroba płuc POCHP i choroby dolnych dróg oddechowych  są drugą w częstości chorobą społeczną dotyczącą  schorzeń pulmonologicznych po raku płuca. Zgony spowodowane  tą chorobą dotyczą  7211osób w 2013 roku i stanowią czwartą co częstości przyczynę zgonu wśród wszystkich chorób . Współczynnik umieralności – 18,9/100tys. w  2013roku i stale rośnie.
Choroby alergiczne ze szczególnym uwzględnieniem astmy oskrzelowej są coraz częstszym problemem zdrowotnym społeczności Polski i Podkarpacia. Zachorowalność systematycznie rośnie  w związku ze zmianami środowiskowymi i zmianami stylu życia jakie niesie cywilizacja. 
Gruźlica płuc nadal pozostaje w centrum uwagi w związku z ogromnym zagrożeniem epidemiologicznym, jakie ze sobą niesie. Dotyczy to zwłaszcza narastającego problemu gruźlicy wielolekopornej.  Bezpośredni kontakt z Ukrainą i Białorusią oraz migracje ludności sprawiają, że Podkarpackie Centrum Chorób Płuc staje się najważniejszym ośrodkiem wykrywającym szybko i najnowocześniejszymi metodami  to schorzenie. Analizując dane z Ukrainy problem gruźlicy  u mieszkańców tego kraju  jest duży, możemy się spodziewać i u nas przeniesienia  gruźlicy  trans-granicznie.
Podkarpackie Centrum Chorób Płuc w Rzeszowie obejmuje swym oddziaływaniem całe województwo podkarpackie oraz pacjentów z  województw ościennych mieści się w 3 budynkach:
 w pierwszym zabytkowym dworku (Pałacu) z przełomu osiemnastego /dziewiętnastego wieku znajdują się Kliniki  Pulmonologii, Gruźlicy oraz Pracownia polisomnografii.
W drugim wybudowanym  w roku 1976 znajdują się  Klinika Pulmonologii i Chemioterapii, Klinika Chirurgii Klatki Piersiowej, Klinika Pulmonologii i Alergologii Układu Oddechowego, Oddział Intensywnej Terapii ( 4 łóżka), Blok Operacyjny  Pracownie Diagnostyczne, Pracownia Fizjoterapii, apteka, laboratoria, administracja. Budynek początkowo miał być szpitalem zachowawczym  leczenia chorób płuc. Wielokrotnie przebudowywany, zwykle w ograniczonym zakresie.
W trzecim budynku ulokowano Zakład Patomorfologii z Prosektorium. Ten budynek  początkowo miał być zapleczem technicznym  szpitala, przebudowywany i wielokrotnie remontowany  nie spełnia  wymogów sanitarno-technicznych.
 Nie udało się  osiągnąć funkcjonowania  oddziałów i pracowni na poziomie  wymagań XXI wieku.Obecnie posiadane warunki lokalowe nie pozwalają  w sposób wystarczająco bezpieczny i sprawny prowadzić diagnostyki i leczenia chorych z powyższymi schorzeniami. 
      Podkarpacie Centrum Chorób Płuc jest jedyną w województwie placówką ochrony zdrowia świadczącą kompleksowo usługi w zakresie diagnozowania i leczenia wszystkich chorób układu oddechowego. Posiadamy Oddział Chirurgii Klatki Piersiowej wraz  Blokiem Operacyjnym, na którym diagnozuje się i operuje nowotwory płuc, choroby ropne, wady rozwojowe, urazy, choroby śródpiersia. Ze względu na wysoki poziom referencyjny  kierowane są do naszej jednostki   przypadki trudne. Ze względu na konieczność poszerzenia  zakresu działalności związanej  z rozwojem  leczenia chemioterapią pacjentów z rakiem płuca  w Podkarpackim Centrum Chorób Płuc oraz z leczeniem takich chorych skierowanych  również  innych oddziałów  pulmonologicznych województwa podkarpackiego ,  potrzebę zwiększenia ilości wykonywanych zabiegów chirurgii klatki piersiowej, wynikającą  ze zwiększonej zachorowalności na raka płuca oraz na przewlekłe i ostre  choroby układu oddechowego Centrum chce dokonać reorganizacji i  łóżek na wybranych oddziałach.
 Jednym z podstawowych celów projektu rozbudowy Podkarpackiego Centrum Chorób Płuc w Rzeszowie jest poprawienie jakości, dostępności i bezpieczeństwa  do świadczeń zdrowotnych dla leczonych pacjentów.
 W tym celu istnieje konieczność rozbudowy i  przebudowy już istniejącej części budynku. Dla zmniejszenia kosztów utrzymania szpitala usprawnienia komunikacji pomiędzy poszczególnymi klinikami, komórkami diagnostycznymi i niezbędnym zapleczem obsługi nie medycznej założeniem inwestycji jest skumulowanie w jednej strukturze.
Aktualna posiadana infrastruktura i potrzeby zmian
1. Zakład Patomorfologii – wymaga kapitalnego remontu, termomodernizacji, wymiany wszystkich instalacji, pokrycia dachowego. Ze względu na duży zakres i koszt wykonania remontu cały zakres działalności Zakładu Patomorfologii wraz z Prosektorium zostanie przeniesione do części rozbudowanej. Spowoduje to poprawę bezpieczeństwa pracy personelu.  Spełni wymagania techniczne potrzebne dla właściwego działania stosowanego, specjalistycznego sprzętu. Zdecydowanie poprawi też wizerunek Centrum  pod względem estetycznym i etycznym ( traktowanie zwłok zmarłych) .
2.Obecnie świadczone usługi i leczenie chemioterapią w Klinice Pulmonologii i Chemioterapii prowadzone jest w  salach  wieloosobowych, pozbawione osobnego węzła sanitarnego. Utrudnione jest  leczenie chorych z powikłaniami po chemioterapii, dla których należy w trybie pilnym organizować izolację co blokuje dostęp chorym do łóżek szpitalnych i wydłuża kolejki. Krzyżują się szlaki komunikacyjne zwiększając możliwość zakażeń wewnątrzszpitalnych. Brak pokoju badań chorych,  sale wieloosobowe, brak węzłów sanitarnych pozbawia intymności i komfortu pobytu w oddziale tak pacjentom  jak i personelowi. Oddział znajduje się na ostatniej kondygnacji budynku.  Brak izolacji stropodachu i ścian zewnętrznych powoduje  nadmierne nagrzewnie się pomieszczeń w porze letniej, nieakceptowane przez chorych.  
Z chwilą przeniesienia oddziału do nowego pawilonu planuje się utworzenie sal dwuosobowych z węzłem sanitarnym, pokoju badań, otwartej dyżurki pielęgniarek z możliwością obserwacji całego oddziału. Nie będzie krzyżowania się szlaków komunikacyjnych co zminimalizuje ryzyko zakażeń wewnątrzszpitalnych. Sale dwu osobowe  umożliwią lepszą organizację rozdziału pacjentów ze względu na ciężkość schorzenia i płeć. Spowodują też stworzenie godziwych warunków hospitalizacji  ciężko chorych pacjentów.
3. Budynek zabytkowy „Pałac” – nie spełnia standardów realizowania świadczeń medycznych, decyzją PPIS obiekt dopuszczony jest czasowo do użytkowania. Przepisy Państwowego Konserwatora Zabytków nie dopuszczają do adaptacji pomieszczeń zabudowy pałacowej do realizowania w nim świadczeń medycznych. Warunki bytowe chorych na gruźlicę ( duża ilość pacjentów na salach, mała ilość sanitariatów, brak windy szpitalnej na I piętro, wąskie korytarze, nieszczelna i niesprawna zabytkowa stolarka okienna) nie mogą być podane remontowi  i unowocześnieniu ze względu na nienaruszalność układu ścian nośnych zabytkowego obiektu. Budynek wymaga remontu kapitalnego związanego z wymianą pokrycia dachowego,  nowej elewacji, wymiany wszystkich starych instalacji. Zasadnym jest budowa nowego pawilonu w celu przeniesienia Kliniki Gruźlicy i Chorób Płuc do warunków zapewniających należyty  standard  bazy lokalowej  i spełniających wymogi sanitarno-epidemiologiczne.  Sale dwuosobowe w nowym budynku oraz wydzielony segment dla leczenia chorych z gruźlicą stworzą należytą izolację chorych zakaźnie od pozostałych pacjentów z innymi schorzeniami pulmonologicznymi.W zakresie działalności Kliniki Gruźlicy i Chorób Płuc funkcjonować będzie  pracownia zaburzeń oddychania w czasie snu ze zwiększoną liczbą łóżek w stosunku do sytuacji obecnej. Stworzy to możliwość jednoczasowego badania ( hospitalizacji) osób o różnej płci i skróci kolejki oczekujących. Obecnie czas oczekiwania wynosi 6-8 miesięcy.
Lokalizacja Kliniki Pulmonologii i Chorób Alergicznych pozostaje na dotychczasowym miejscu.
4.Klinika Chirurgii Klatki Piersiowej obecnie znajdująca się w głównym budynku posiada wieloosobowe sale chorych bez węzłów sanitarnych obecnie wymaganych  na oddziałach zabiegowych. Brak rozdziału stref czystych od zakaźnych.  Zlikwiduje się krzyżowanie  transportu  materiałów czystych z zakaźnymi. Przeniesienie łóżek  Kliniki  do dobudowywanej części zwolni miejsce dla powiększenia Oddziału Intensywnej Terapii i połączy Intensywną Terapię z obecnie istniejącą salą pooperacyjną.
5.Oddział Intensywnej Terapii Układu Oddechowego posiadający obecnie 4łóżka   
6.Podkarpackie Centrum Chorób Płuc w Rzeszowie posiada w swojej strukturze Pracownię fizjoterapii zarejestrowaną w rejestrze podmiotów wykonujących działalność leczniczą  .  Zaznaczyć należy, że pracownia rehabilitacji, dedykowana dla osób z chorobami układu oddechowego jest jedyną tego typu pracownią w województwie. Głównym zadaniem tej Pracowni jest udzielanie świadczeń zdrowotnych pacjentom leczonym w szpitalu. Świadczenia wykonywane są przy łóżku pacjenta oraz w pomieszczeniach Pracowni. W koncepcji rozbudowy szpitala założono rozbudowę Pracowni w kierunku ośrodka/oddziału dziennej rehabilitacji, w którym w pełni będą świadczone zabiegi z zakresu diagnostyki wydolności oddechowej chorych, przygotowania przedoperacyjnego, pooperacyjnego jak również turnusy dla pacjentów z chorobami przewlekłymi. W ramach projektu będzie stworzony Oddział Rehabilitacji Pulmonologicznej.  Rehabilitacja pulmonologiczna stosowana w PCChP to kompleksowe, wielospecjalistyczne działanie, które połączone z indywidualnym planem leczenia zmniejsza zaburzenia chorobowe, poprawia sprawność fizyczną, stan psychiczny, stan funkcjonalny i sytuację społeczną oraz jakość życia osoby
7.  W obecnej chwili w istniejącej infrastrukturze Szpital nie posiada wolnej powierzchni, którą można byłoby przeznaczyć na zaplecze dydaktyczne Wydziału Medycznego Uniwersytetu Rzeszowskiego. Szpital nasz jako jedyny o takim profilu i specjalizacji na Podkarpaciu podpisał już umowę na kształcenie studentów na naszych  Oddziałach Klinicznych. Przewidujemy zaplecze dydaktyczno – naukowe dla studentów i kadry w planowanej rozbudowie.
Rozbudowa  budynku i przebudowa już istniejącego  umożliwi zwiększenie liczby gabinetów lekarskich poradni specjalistycznych : immunologicznej, alergologicznych, gruźlicy i chorób płuc co spowoduje przyjęcie większej liczby chorych dziennie i skróci kolejki oczekujących. Poprawi jednocześnie warunki pracy personelowi i komfort leczenia da pacjentów. Poprawi przez to warunki epidemiologiczno-sanitarne, co ma szczególne znaczenie w transmisji zakażeń wśród pacjentów także z obniżoną odpornością. Rozbudowane skrzydło do budynku głównego będzie stanowiło jednolitą bryłę, którą obejmiemy termomodernizacją. W celu poprawy efektywności  energetycznej budynku. Dokonane zostaną zmiany wewnątrz budynku w celu spełnienia wymogów sanitarno-epidemiologicznych. Zasadne jest zamontowanie kolektorów słonecznych i kolektorów  fotowoltaicznych na potrzeby ciepłej wody użytkowej (efekt ekonomiczny i ekologiczny).
W przypadku montowania niezbędnych urządzeń medycznych wymagających zwiększonego poboru energii elektrycznej po dokonaniu bilansu zużywanej mocy może dojść do potrzeby wybudowania nowej podstacji. 
Ogólnie Centrum boryka się z brakiem powierzchni użytkowej przeznaczonej na działalność leczniczą
Zlokalizowanie w jednym budynku klinik i pracowni diagnostycznych wyeliminuje potrzebę  przewożenia chorych karetkami transportu sanitarnego co przyniesie korzyści finansowe, oszczędność czasu i zdecydowanie poprawi organizację pracy. Brak konieczności transportu materiału diagnostycznego do pracowni wyeliminuje ryzyko błędów przed laboratoryjnych i skróci czas oczekiwania na wyniki. </t>
    </r>
    <r>
      <rPr>
        <b/>
        <i/>
        <sz val="10"/>
        <rFont val="Calibri"/>
        <family val="2"/>
        <charset val="238"/>
        <scheme val="minor"/>
      </rPr>
      <t xml:space="preserve">Podkarpackie Centrum Chorób Płuc w Rzeszowie w obecnej chwili w swojej strukturze posiada:
Klinikę Chirurgii Klatki Piersiowej  - 28 łóżek
Klinikę Pulmonologii – Chemioterapii – 26 łóżek
Klinikę Pulmonologii i Chorób Alergicznych Układu Oddechowego – 30 łóżek
Klinikę Gruźlicy i Chorób Płuc ( budynek PAŁAC) – 68 łóżek
Oddział Anestezjologii i Intensywnej Terapii – 4 łóżka. </t>
    </r>
    <r>
      <rPr>
        <b/>
        <i/>
        <sz val="10"/>
        <color rgb="FFFF0000"/>
        <rFont val="Calibri"/>
        <family val="2"/>
        <charset val="238"/>
        <scheme val="minor"/>
      </rPr>
      <t>Wyżej wymieniona obecna struktura łóżek nie ulegnie zmianie.</t>
    </r>
    <r>
      <rPr>
        <b/>
        <i/>
        <sz val="10"/>
        <rFont val="Calibri"/>
        <family val="2"/>
        <charset val="238"/>
        <scheme val="minor"/>
      </rPr>
      <t xml:space="preserve"> Nowo powstały Oddział Rehabilitacji Pulmonologicznej liczył będzie 10 łóżek. Powstanie dodatkowo Przychodnia Immunologiczna</t>
    </r>
    <r>
      <rPr>
        <i/>
        <sz val="10"/>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</si>
</sst>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z_ł_-;\-* #,##0.00\ _z_ł_-;_-* &quot;-&quot;??\ _z_ł_-;_-@_-"/>
    <numFmt numFmtId="164" formatCode="_-* #,##0\ _z_ł_-;\-* #,##0\ _z_ł_-;_-* &quot;-&quot;??\ _z_ł_-;_-@_-"/>
    <numFmt numFmtId="165" formatCode="0.0"/>
    <numFmt numFmtId="166" formatCode="#,##0.0"/>
    <numFmt numFmtId="167" formatCode="#,##0_ ;[Red]\-#,##0\ "/>
  </numFmts>
  <fonts count="17">
    <font>
      <sz val="11"/>
      <color theme="1"/>
      <name val="Czcionka tekstu podstawowego"/>
      <family val="2"/>
      <charset val="238"/>
    </font>
    <font>
      <sz val="11"/>
      <color theme="1"/>
      <name val="Calibri"/>
      <family val="2"/>
      <charset val="238"/>
      <scheme val="minor"/>
    </font>
    <font>
      <b/>
      <sz val="11"/>
      <color theme="0"/>
      <name val="Calibri"/>
      <family val="2"/>
      <charset val="238"/>
      <scheme val="minor"/>
    </font>
    <font>
      <sz val="10"/>
      <color theme="1"/>
      <name val="Calibri"/>
      <family val="2"/>
      <charset val="238"/>
      <scheme val="minor"/>
    </font>
    <font>
      <b/>
      <sz val="10"/>
      <color theme="1"/>
      <name val="Calibri"/>
      <family val="2"/>
      <charset val="238"/>
      <scheme val="minor"/>
    </font>
    <font>
      <i/>
      <sz val="10"/>
      <color theme="1"/>
      <name val="Calibri"/>
      <family val="2"/>
      <charset val="238"/>
      <scheme val="minor"/>
    </font>
    <font>
      <sz val="10"/>
      <name val="Calibri"/>
      <family val="2"/>
      <charset val="238"/>
      <scheme val="minor"/>
    </font>
    <font>
      <sz val="9"/>
      <name val="Arial"/>
      <family val="2"/>
      <charset val="238"/>
    </font>
    <font>
      <b/>
      <sz val="16"/>
      <color theme="1"/>
      <name val="Calibri"/>
      <family val="2"/>
      <charset val="238"/>
      <scheme val="minor"/>
    </font>
    <font>
      <b/>
      <sz val="11"/>
      <color theme="1"/>
      <name val="Calibri"/>
      <family val="2"/>
      <charset val="238"/>
      <scheme val="minor"/>
    </font>
    <font>
      <b/>
      <sz val="20"/>
      <color theme="1"/>
      <name val="Calibri"/>
      <family val="2"/>
      <charset val="238"/>
      <scheme val="minor"/>
    </font>
    <font>
      <b/>
      <i/>
      <sz val="8"/>
      <name val="Arial"/>
      <family val="2"/>
      <charset val="238"/>
    </font>
    <font>
      <i/>
      <sz val="10"/>
      <name val="Calibri"/>
      <family val="2"/>
      <charset val="238"/>
      <scheme val="minor"/>
    </font>
    <font>
      <b/>
      <i/>
      <sz val="10"/>
      <name val="Calibri"/>
      <family val="2"/>
      <charset val="238"/>
      <scheme val="minor"/>
    </font>
    <font>
      <b/>
      <i/>
      <sz val="10"/>
      <color theme="1"/>
      <name val="Calibri"/>
      <family val="2"/>
      <charset val="238"/>
      <scheme val="minor"/>
    </font>
    <font>
      <i/>
      <sz val="10"/>
      <color rgb="FFFF0000"/>
      <name val="Calibri"/>
      <family val="2"/>
      <charset val="238"/>
      <scheme val="minor"/>
    </font>
    <font>
      <b/>
      <i/>
      <sz val="10"/>
      <color rgb="FFFF0000"/>
      <name val="Calibri"/>
      <family val="2"/>
      <charset val="238"/>
      <scheme val="minor"/>
    </font>
  </fonts>
  <fills count="17">
    <fill>
      <patternFill patternType="none"/>
    </fill>
    <fill>
      <patternFill patternType="gray125"/>
    </fill>
    <fill>
      <patternFill patternType="solid">
        <fgColor theme="3" tint="-0.249977111117893"/>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FFFF00"/>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s>
  <borders count="5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indexed="64"/>
      </bottom>
      <diagonal/>
    </border>
    <border>
      <left/>
      <right style="medium">
        <color auto="1"/>
      </right>
      <top/>
      <bottom style="medium">
        <color auto="1"/>
      </bottom>
      <diagonal/>
    </border>
    <border>
      <left style="thin">
        <color indexed="64"/>
      </left>
      <right/>
      <top style="medium">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0" fontId="1" fillId="0" borderId="0"/>
    <xf numFmtId="43" fontId="1" fillId="0" borderId="0" applyFont="0" applyFill="0" applyBorder="0" applyAlignment="0" applyProtection="0"/>
  </cellStyleXfs>
  <cellXfs count="300">
    <xf numFmtId="0" fontId="0" fillId="0" borderId="0" xfId="0"/>
    <xf numFmtId="0" fontId="3" fillId="0" borderId="0" xfId="1" applyFont="1"/>
    <xf numFmtId="0" fontId="3" fillId="0" borderId="0" xfId="1" applyFont="1" applyFill="1"/>
    <xf numFmtId="0" fontId="3" fillId="3" borderId="19" xfId="1" applyFont="1" applyFill="1" applyBorder="1" applyAlignment="1" applyProtection="1">
      <alignment horizontal="center" vertical="center" wrapText="1"/>
    </xf>
    <xf numFmtId="0" fontId="3" fillId="0" borderId="10" xfId="1" applyFont="1" applyBorder="1"/>
    <xf numFmtId="0" fontId="3" fillId="0" borderId="10" xfId="1" applyFont="1" applyBorder="1" applyAlignment="1">
      <alignment horizontal="center" wrapText="1"/>
    </xf>
    <xf numFmtId="4" fontId="3" fillId="0" borderId="10" xfId="1" applyNumberFormat="1" applyFont="1" applyBorder="1"/>
    <xf numFmtId="0" fontId="3" fillId="5" borderId="0" xfId="1" applyFont="1" applyFill="1"/>
    <xf numFmtId="0" fontId="1" fillId="0" borderId="0" xfId="1" applyFont="1"/>
    <xf numFmtId="0" fontId="3" fillId="0" borderId="10" xfId="1" applyFont="1" applyBorder="1" applyAlignment="1">
      <alignment horizontal="center"/>
    </xf>
    <xf numFmtId="0" fontId="3" fillId="0" borderId="29" xfId="1" applyFont="1" applyBorder="1" applyAlignment="1"/>
    <xf numFmtId="0" fontId="3" fillId="0" borderId="30" xfId="1" applyFont="1" applyBorder="1" applyAlignment="1"/>
    <xf numFmtId="4" fontId="3" fillId="0" borderId="31" xfId="1" applyNumberFormat="1" applyFont="1" applyBorder="1" applyAlignment="1"/>
    <xf numFmtId="0" fontId="3" fillId="0" borderId="32" xfId="1" applyFont="1" applyBorder="1" applyAlignment="1"/>
    <xf numFmtId="0" fontId="3" fillId="0" borderId="0" xfId="1" applyFont="1" applyBorder="1" applyAlignment="1"/>
    <xf numFmtId="0" fontId="3" fillId="0" borderId="33" xfId="1" applyFont="1" applyBorder="1" applyAlignment="1"/>
    <xf numFmtId="4" fontId="3" fillId="0" borderId="33" xfId="1" applyNumberFormat="1" applyFont="1" applyBorder="1" applyAlignment="1"/>
    <xf numFmtId="4" fontId="3" fillId="0" borderId="0" xfId="1" applyNumberFormat="1" applyFont="1"/>
    <xf numFmtId="0" fontId="3" fillId="0" borderId="34" xfId="1" applyFont="1" applyBorder="1" applyAlignment="1"/>
    <xf numFmtId="0" fontId="3" fillId="0" borderId="35" xfId="1" applyFont="1" applyBorder="1" applyAlignment="1"/>
    <xf numFmtId="0" fontId="3" fillId="0" borderId="36" xfId="1" applyFont="1" applyBorder="1" applyAlignment="1"/>
    <xf numFmtId="0" fontId="6" fillId="0" borderId="0" xfId="1" applyFont="1"/>
    <xf numFmtId="0" fontId="1" fillId="0" borderId="0" xfId="1"/>
    <xf numFmtId="0" fontId="1" fillId="0" borderId="0" xfId="1" applyNumberFormat="1"/>
    <xf numFmtId="0" fontId="7" fillId="0" borderId="0" xfId="1" applyFont="1" applyAlignment="1">
      <alignment vertical="center"/>
    </xf>
    <xf numFmtId="0" fontId="4" fillId="7" borderId="19" xfId="1" applyFont="1" applyFill="1" applyBorder="1" applyAlignment="1" applyProtection="1">
      <alignment horizontal="center" vertical="center" wrapText="1"/>
    </xf>
    <xf numFmtId="0" fontId="3" fillId="0" borderId="9" xfId="1" applyFont="1" applyBorder="1"/>
    <xf numFmtId="165" fontId="3" fillId="0" borderId="10" xfId="2" applyNumberFormat="1" applyFont="1" applyBorder="1" applyAlignment="1">
      <alignment horizontal="right"/>
    </xf>
    <xf numFmtId="164" fontId="3" fillId="0" borderId="22" xfId="2" applyNumberFormat="1" applyFont="1" applyBorder="1" applyAlignment="1" applyProtection="1">
      <protection locked="0"/>
    </xf>
    <xf numFmtId="0" fontId="8" fillId="5" borderId="0" xfId="1" applyFont="1" applyFill="1"/>
    <xf numFmtId="3" fontId="3" fillId="0" borderId="10" xfId="2" applyNumberFormat="1" applyFont="1" applyBorder="1" applyAlignment="1">
      <alignment horizontal="right"/>
    </xf>
    <xf numFmtId="0" fontId="3" fillId="0" borderId="10" xfId="2" applyNumberFormat="1" applyFont="1" applyBorder="1" applyAlignment="1">
      <alignment horizontal="right"/>
    </xf>
    <xf numFmtId="164" fontId="3" fillId="0" borderId="22" xfId="2" applyNumberFormat="1" applyFont="1" applyBorder="1" applyAlignment="1"/>
    <xf numFmtId="3" fontId="3" fillId="0" borderId="10" xfId="1" applyNumberFormat="1" applyFont="1" applyBorder="1" applyAlignment="1">
      <alignment horizontal="right"/>
    </xf>
    <xf numFmtId="164" fontId="3" fillId="0" borderId="10" xfId="2" applyNumberFormat="1" applyFont="1" applyBorder="1" applyAlignment="1"/>
    <xf numFmtId="166" fontId="3" fillId="0" borderId="10" xfId="1" applyNumberFormat="1" applyFont="1" applyBorder="1" applyAlignment="1">
      <alignment horizontal="right"/>
    </xf>
    <xf numFmtId="3" fontId="3" fillId="0" borderId="10" xfId="1" applyNumberFormat="1" applyFont="1" applyBorder="1" applyAlignment="1"/>
    <xf numFmtId="0" fontId="3" fillId="0" borderId="10" xfId="2" applyNumberFormat="1" applyFont="1" applyBorder="1" applyAlignment="1">
      <alignment horizontal="center" vertical="center" wrapText="1"/>
    </xf>
    <xf numFmtId="0" fontId="1" fillId="0" borderId="10" xfId="1" applyBorder="1"/>
    <xf numFmtId="3" fontId="1" fillId="0" borderId="10" xfId="1" applyNumberFormat="1" applyBorder="1"/>
    <xf numFmtId="0" fontId="9" fillId="8" borderId="10" xfId="1" applyFont="1" applyFill="1" applyBorder="1" applyAlignment="1">
      <alignment horizontal="center" vertical="center"/>
    </xf>
    <xf numFmtId="0" fontId="9" fillId="8" borderId="10" xfId="1" applyFont="1" applyFill="1" applyBorder="1" applyAlignment="1">
      <alignment horizontal="center" vertical="center" wrapText="1"/>
    </xf>
    <xf numFmtId="0" fontId="1" fillId="0" borderId="10" xfId="1" applyBorder="1" applyAlignment="1">
      <alignment horizontal="center" vertical="center" wrapText="1"/>
    </xf>
    <xf numFmtId="0" fontId="1" fillId="0" borderId="10" xfId="1" applyFill="1" applyBorder="1"/>
    <xf numFmtId="0" fontId="1" fillId="0" borderId="10" xfId="1" applyFill="1" applyBorder="1" applyAlignment="1">
      <alignment horizontal="center" vertical="center" wrapText="1"/>
    </xf>
    <xf numFmtId="167" fontId="1" fillId="0" borderId="10" xfId="1" applyNumberFormat="1" applyBorder="1"/>
    <xf numFmtId="0" fontId="1" fillId="0" borderId="10" xfId="1" applyBorder="1" applyAlignment="1">
      <alignment horizontal="right"/>
    </xf>
    <xf numFmtId="0" fontId="3" fillId="10" borderId="14" xfId="1" applyFont="1" applyFill="1" applyBorder="1" applyAlignment="1" applyProtection="1">
      <alignment horizontal="center" vertical="center" wrapText="1"/>
    </xf>
    <xf numFmtId="0" fontId="10" fillId="5" borderId="0" xfId="1" applyFont="1" applyFill="1"/>
    <xf numFmtId="0" fontId="3" fillId="10" borderId="9" xfId="1" applyFont="1" applyFill="1" applyBorder="1" applyAlignment="1" applyProtection="1">
      <alignment horizontal="center" vertical="center" wrapText="1"/>
    </xf>
    <xf numFmtId="0" fontId="3" fillId="11" borderId="10" xfId="1" applyFont="1" applyFill="1" applyBorder="1" applyAlignment="1" applyProtection="1">
      <alignment vertical="center" wrapText="1"/>
    </xf>
    <xf numFmtId="0" fontId="6" fillId="13" borderId="9" xfId="1" applyFont="1" applyFill="1" applyBorder="1" applyAlignment="1">
      <alignment horizontal="center" vertical="center" wrapText="1"/>
    </xf>
    <xf numFmtId="0" fontId="6" fillId="10" borderId="14" xfId="1" applyFont="1" applyFill="1" applyBorder="1" applyAlignment="1">
      <alignment horizontal="center" vertical="center" wrapText="1"/>
    </xf>
    <xf numFmtId="0" fontId="6" fillId="10" borderId="1" xfId="1" applyFont="1" applyFill="1" applyBorder="1" applyAlignment="1">
      <alignment horizontal="center" vertical="center" wrapText="1"/>
    </xf>
    <xf numFmtId="0" fontId="6" fillId="10" borderId="9" xfId="1" applyFont="1" applyFill="1" applyBorder="1" applyAlignment="1">
      <alignment horizontal="center" vertical="center" wrapText="1"/>
    </xf>
    <xf numFmtId="49" fontId="6" fillId="10" borderId="9" xfId="1" applyNumberFormat="1" applyFont="1" applyFill="1" applyBorder="1" applyAlignment="1" applyProtection="1">
      <alignment horizontal="center" vertical="center" wrapText="1"/>
      <protection locked="0"/>
    </xf>
    <xf numFmtId="49" fontId="3" fillId="0" borderId="0" xfId="1" applyNumberFormat="1" applyFont="1" applyProtection="1">
      <protection locked="0"/>
    </xf>
    <xf numFmtId="0" fontId="6" fillId="10" borderId="23" xfId="1" applyFont="1" applyFill="1" applyBorder="1" applyAlignment="1">
      <alignment horizontal="center" vertical="center" wrapText="1"/>
    </xf>
    <xf numFmtId="0" fontId="6" fillId="10" borderId="48" xfId="1" applyFont="1" applyFill="1" applyBorder="1" applyAlignment="1">
      <alignment horizontal="center" vertical="center" wrapText="1"/>
    </xf>
    <xf numFmtId="0" fontId="12" fillId="11" borderId="2" xfId="1" applyFont="1" applyFill="1" applyBorder="1" applyAlignment="1" applyProtection="1">
      <alignment horizontal="center" vertical="center" wrapText="1"/>
      <protection locked="0"/>
    </xf>
    <xf numFmtId="0" fontId="12" fillId="11" borderId="3" xfId="1" applyFont="1" applyFill="1" applyBorder="1" applyAlignment="1" applyProtection="1">
      <alignment horizontal="center" vertical="center" wrapText="1"/>
      <protection locked="0"/>
    </xf>
    <xf numFmtId="0" fontId="12" fillId="0" borderId="10" xfId="1" applyFont="1" applyBorder="1" applyAlignment="1" applyProtection="1">
      <alignment vertical="center" wrapText="1"/>
      <protection locked="0"/>
    </xf>
    <xf numFmtId="0" fontId="12" fillId="0" borderId="22" xfId="1" applyFont="1" applyBorder="1" applyAlignment="1" applyProtection="1">
      <alignment vertical="center" wrapText="1"/>
      <protection locked="0"/>
    </xf>
    <xf numFmtId="0" fontId="12" fillId="0" borderId="15" xfId="1" applyFont="1" applyBorder="1" applyAlignment="1" applyProtection="1">
      <alignment horizontal="justify" vertical="center" wrapText="1"/>
      <protection locked="0"/>
    </xf>
    <xf numFmtId="0" fontId="12" fillId="0" borderId="40" xfId="1" applyFont="1" applyBorder="1" applyAlignment="1" applyProtection="1">
      <alignment horizontal="justify" vertical="center" wrapText="1"/>
      <protection locked="0"/>
    </xf>
    <xf numFmtId="0" fontId="6" fillId="0" borderId="47" xfId="1" applyFont="1" applyFill="1" applyBorder="1" applyAlignment="1">
      <alignment horizontal="center" vertical="center" wrapText="1"/>
    </xf>
    <xf numFmtId="0" fontId="3" fillId="0" borderId="47" xfId="1" applyFont="1" applyBorder="1" applyAlignment="1">
      <alignment horizontal="center"/>
    </xf>
    <xf numFmtId="0" fontId="6" fillId="10" borderId="51" xfId="1" applyFont="1" applyFill="1" applyBorder="1" applyAlignment="1">
      <alignment horizontal="center" vertical="center" wrapText="1"/>
    </xf>
    <xf numFmtId="0" fontId="3" fillId="16" borderId="17" xfId="1" applyFont="1" applyFill="1" applyBorder="1" applyAlignment="1">
      <alignment vertical="center" wrapText="1"/>
    </xf>
    <xf numFmtId="0" fontId="3" fillId="16" borderId="5" xfId="1" applyFont="1" applyFill="1" applyBorder="1" applyAlignment="1">
      <alignment vertical="center" wrapText="1"/>
    </xf>
    <xf numFmtId="0" fontId="5" fillId="15" borderId="43" xfId="1" applyFont="1" applyFill="1" applyBorder="1" applyAlignment="1">
      <alignment horizontal="center" vertical="center" wrapText="1"/>
    </xf>
    <xf numFmtId="0" fontId="3" fillId="16" borderId="1" xfId="1" applyFont="1" applyFill="1" applyBorder="1" applyAlignment="1">
      <alignment horizontal="center" vertical="center"/>
    </xf>
    <xf numFmtId="0" fontId="3" fillId="16" borderId="57" xfId="1" applyFont="1" applyFill="1" applyBorder="1" applyAlignment="1">
      <alignment horizontal="center" vertical="center" wrapText="1"/>
    </xf>
    <xf numFmtId="0" fontId="3" fillId="16" borderId="58" xfId="1" applyFont="1" applyFill="1" applyBorder="1" applyAlignment="1">
      <alignment horizontal="center" vertical="center"/>
    </xf>
    <xf numFmtId="0" fontId="3" fillId="16" borderId="9" xfId="1" applyFont="1" applyFill="1" applyBorder="1" applyAlignment="1">
      <alignment horizontal="center" vertical="center"/>
    </xf>
    <xf numFmtId="0" fontId="3" fillId="0" borderId="10" xfId="1" applyFont="1" applyFill="1" applyBorder="1" applyAlignment="1">
      <alignment horizontal="center" vertical="center" wrapText="1"/>
    </xf>
    <xf numFmtId="0" fontId="1" fillId="0" borderId="10" xfId="1" applyFont="1" applyBorder="1" applyAlignment="1">
      <alignment horizontal="center" vertical="center" wrapText="1"/>
    </xf>
    <xf numFmtId="0" fontId="3" fillId="0" borderId="10" xfId="1" applyFont="1" applyFill="1" applyBorder="1" applyAlignment="1">
      <alignment horizontal="center" vertical="center"/>
    </xf>
    <xf numFmtId="0" fontId="3" fillId="16" borderId="23" xfId="1" applyFont="1" applyFill="1" applyBorder="1" applyAlignment="1">
      <alignment horizontal="center" vertical="center"/>
    </xf>
    <xf numFmtId="0" fontId="3" fillId="0" borderId="0" xfId="1" applyFont="1" applyAlignment="1">
      <alignment wrapText="1"/>
    </xf>
    <xf numFmtId="0" fontId="3" fillId="0" borderId="19" xfId="1" applyFont="1" applyFill="1" applyBorder="1" applyAlignment="1">
      <alignment horizontal="center" vertical="center" wrapText="1"/>
    </xf>
    <xf numFmtId="0" fontId="1" fillId="0" borderId="19" xfId="1" applyFont="1" applyBorder="1" applyAlignment="1">
      <alignment horizontal="center" vertical="center" wrapText="1"/>
    </xf>
    <xf numFmtId="0" fontId="3" fillId="16" borderId="49" xfId="1" applyFont="1" applyFill="1" applyBorder="1" applyAlignment="1">
      <alignment horizontal="center" vertical="center"/>
    </xf>
    <xf numFmtId="0" fontId="3" fillId="0" borderId="2" xfId="1" applyFont="1" applyFill="1" applyBorder="1" applyAlignment="1">
      <alignment horizontal="center" vertical="center" wrapText="1"/>
    </xf>
    <xf numFmtId="0" fontId="1" fillId="0" borderId="2" xfId="1" applyFont="1" applyBorder="1" applyAlignment="1">
      <alignment horizontal="center" vertical="center" wrapText="1"/>
    </xf>
    <xf numFmtId="0" fontId="3" fillId="0" borderId="2" xfId="1" applyFont="1" applyFill="1" applyBorder="1" applyAlignment="1">
      <alignment horizontal="center" vertical="center"/>
    </xf>
    <xf numFmtId="0" fontId="14" fillId="15" borderId="43" xfId="1" applyFont="1" applyFill="1" applyBorder="1" applyAlignment="1">
      <alignment horizontal="center" vertical="center" wrapText="1"/>
    </xf>
    <xf numFmtId="0" fontId="3" fillId="16" borderId="2" xfId="1" applyFont="1" applyFill="1" applyBorder="1" applyAlignment="1">
      <alignment horizontal="center" vertical="center" wrapText="1"/>
    </xf>
    <xf numFmtId="0" fontId="3" fillId="16" borderId="3" xfId="1" applyFont="1" applyFill="1" applyBorder="1" applyAlignment="1">
      <alignment horizontal="center" vertical="center"/>
    </xf>
    <xf numFmtId="0" fontId="3" fillId="0" borderId="22" xfId="1" applyFont="1" applyFill="1" applyBorder="1" applyAlignment="1">
      <alignment horizontal="center" vertical="center" wrapText="1"/>
    </xf>
    <xf numFmtId="0" fontId="3" fillId="0" borderId="27" xfId="1" applyFont="1" applyFill="1" applyBorder="1" applyAlignment="1">
      <alignment horizontal="center" vertical="center" wrapText="1"/>
    </xf>
    <xf numFmtId="0" fontId="3" fillId="0" borderId="0" xfId="1" applyFont="1" applyAlignment="1">
      <alignment horizontal="center" vertical="center"/>
    </xf>
    <xf numFmtId="0" fontId="3" fillId="0" borderId="44" xfId="1" applyFont="1" applyBorder="1" applyAlignment="1">
      <alignment horizontal="right"/>
    </xf>
    <xf numFmtId="4" fontId="3" fillId="0" borderId="44" xfId="1" applyNumberFormat="1" applyFont="1" applyBorder="1"/>
    <xf numFmtId="0" fontId="5" fillId="0" borderId="0" xfId="1" applyFont="1" applyAlignment="1">
      <alignment horizontal="center" vertical="center" wrapText="1"/>
    </xf>
    <xf numFmtId="0" fontId="3" fillId="0" borderId="11" xfId="1" applyFont="1" applyBorder="1" applyAlignment="1">
      <alignment horizontal="center"/>
    </xf>
    <xf numFmtId="0" fontId="3" fillId="0" borderId="28" xfId="1" applyFont="1" applyBorder="1" applyAlignment="1">
      <alignment horizontal="center"/>
    </xf>
    <xf numFmtId="0" fontId="3" fillId="0" borderId="11" xfId="1" applyFont="1" applyBorder="1" applyAlignment="1">
      <alignment horizontal="center" wrapText="1"/>
    </xf>
    <xf numFmtId="0" fontId="3" fillId="0" borderId="28" xfId="1" applyFont="1" applyBorder="1" applyAlignment="1">
      <alignment horizontal="center" wrapText="1"/>
    </xf>
    <xf numFmtId="164" fontId="3" fillId="0" borderId="11" xfId="2" applyNumberFormat="1" applyFont="1" applyBorder="1" applyAlignment="1">
      <alignment horizontal="center"/>
    </xf>
    <xf numFmtId="164" fontId="3" fillId="0" borderId="28" xfId="2" applyNumberFormat="1" applyFont="1" applyBorder="1" applyAlignment="1">
      <alignment horizontal="center"/>
    </xf>
    <xf numFmtId="0" fontId="3" fillId="3" borderId="9" xfId="1" applyFont="1" applyFill="1" applyBorder="1" applyAlignment="1" applyProtection="1">
      <alignment horizontal="center" vertical="center" wrapText="1"/>
    </xf>
    <xf numFmtId="0" fontId="3" fillId="3" borderId="23" xfId="1" applyFont="1" applyFill="1" applyBorder="1" applyAlignment="1" applyProtection="1">
      <alignment horizontal="center" vertical="center" wrapText="1"/>
    </xf>
    <xf numFmtId="0" fontId="3" fillId="3" borderId="10" xfId="1" applyFont="1" applyFill="1" applyBorder="1" applyAlignment="1" applyProtection="1">
      <alignment horizontal="center" vertical="center" wrapText="1"/>
    </xf>
    <xf numFmtId="0" fontId="3" fillId="3" borderId="19" xfId="1" applyFont="1" applyFill="1" applyBorder="1" applyAlignment="1" applyProtection="1">
      <alignment horizontal="center" vertical="center" wrapText="1"/>
    </xf>
    <xf numFmtId="0" fontId="3" fillId="3" borderId="24" xfId="1" applyFont="1" applyFill="1" applyBorder="1" applyAlignment="1" applyProtection="1">
      <alignment horizontal="center" vertical="center" wrapText="1"/>
    </xf>
    <xf numFmtId="0" fontId="3" fillId="3" borderId="20" xfId="1" applyFont="1" applyFill="1" applyBorder="1" applyAlignment="1" applyProtection="1">
      <alignment horizontal="center" vertical="center" wrapText="1"/>
    </xf>
    <xf numFmtId="0" fontId="3" fillId="3" borderId="21" xfId="1" applyFont="1" applyFill="1" applyBorder="1" applyAlignment="1" applyProtection="1">
      <alignment horizontal="center" vertical="center" wrapText="1"/>
    </xf>
    <xf numFmtId="0" fontId="3" fillId="3" borderId="25" xfId="1" applyFont="1" applyFill="1" applyBorder="1" applyAlignment="1" applyProtection="1">
      <alignment horizontal="center" vertical="center" wrapText="1"/>
    </xf>
    <xf numFmtId="0" fontId="3" fillId="3" borderId="26" xfId="1" applyFont="1" applyFill="1" applyBorder="1" applyAlignment="1" applyProtection="1">
      <alignment horizontal="center" vertical="center" wrapText="1"/>
    </xf>
    <xf numFmtId="0" fontId="3" fillId="3" borderId="22" xfId="1" applyFont="1" applyFill="1" applyBorder="1" applyAlignment="1" applyProtection="1">
      <alignment horizontal="center" vertical="center" wrapText="1"/>
    </xf>
    <xf numFmtId="0" fontId="3" fillId="3" borderId="27" xfId="1" applyFont="1" applyFill="1" applyBorder="1" applyAlignment="1" applyProtection="1">
      <alignment horizontal="center" vertical="center" wrapText="1"/>
    </xf>
    <xf numFmtId="0" fontId="4" fillId="4" borderId="16" xfId="1" applyFont="1" applyFill="1" applyBorder="1" applyAlignment="1" applyProtection="1">
      <alignment horizontal="center" vertical="center" wrapText="1"/>
    </xf>
    <xf numFmtId="0" fontId="4" fillId="4" borderId="17" xfId="1" applyFont="1" applyFill="1" applyBorder="1" applyAlignment="1" applyProtection="1">
      <alignment horizontal="center" vertical="center" wrapText="1"/>
    </xf>
    <xf numFmtId="0" fontId="4" fillId="4" borderId="18" xfId="1" applyFont="1" applyFill="1" applyBorder="1" applyAlignment="1" applyProtection="1">
      <alignment horizontal="center" vertical="center" wrapText="1"/>
    </xf>
    <xf numFmtId="0" fontId="2" fillId="2" borderId="1" xfId="1" applyFont="1" applyFill="1" applyBorder="1" applyAlignment="1" applyProtection="1">
      <alignment horizontal="center" vertical="center" wrapText="1"/>
    </xf>
    <xf numFmtId="0" fontId="2" fillId="2" borderId="2" xfId="1" applyFont="1" applyFill="1" applyBorder="1" applyAlignment="1" applyProtection="1">
      <alignment horizontal="center" vertical="center" wrapText="1"/>
    </xf>
    <xf numFmtId="0" fontId="2" fillId="2" borderId="3" xfId="1" applyFont="1" applyFill="1" applyBorder="1" applyAlignment="1" applyProtection="1">
      <alignment horizontal="center" vertical="center" wrapText="1"/>
    </xf>
    <xf numFmtId="0" fontId="3" fillId="3" borderId="4" xfId="1" applyFont="1" applyFill="1" applyBorder="1" applyAlignment="1" applyProtection="1">
      <alignment horizontal="center" vertical="center" wrapText="1"/>
    </xf>
    <xf numFmtId="0" fontId="3" fillId="3" borderId="5" xfId="1" applyFont="1" applyFill="1" applyBorder="1" applyAlignment="1" applyProtection="1">
      <alignment horizontal="center" vertical="center" wrapText="1"/>
    </xf>
    <xf numFmtId="0" fontId="3" fillId="3" borderId="6" xfId="1" applyFont="1" applyFill="1" applyBorder="1" applyAlignment="1" applyProtection="1">
      <alignment horizontal="center" vertical="center" wrapText="1"/>
    </xf>
    <xf numFmtId="0" fontId="3" fillId="0" borderId="7" xfId="1" applyFont="1" applyFill="1" applyBorder="1" applyAlignment="1">
      <alignment horizontal="center" vertical="center"/>
    </xf>
    <xf numFmtId="0" fontId="3" fillId="0" borderId="5"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0" xfId="1" applyFont="1" applyBorder="1" applyAlignment="1">
      <alignment horizontal="center"/>
    </xf>
    <xf numFmtId="0" fontId="4" fillId="4" borderId="1" xfId="1" applyFont="1" applyFill="1" applyBorder="1" applyAlignment="1" applyProtection="1">
      <alignment horizontal="center" vertical="center" wrapText="1"/>
    </xf>
    <xf numFmtId="0" fontId="4" fillId="4" borderId="2" xfId="1" applyFont="1" applyFill="1" applyBorder="1" applyAlignment="1" applyProtection="1">
      <alignment horizontal="center" vertical="center" wrapText="1"/>
    </xf>
    <xf numFmtId="0" fontId="4" fillId="4" borderId="3" xfId="1" applyFont="1" applyFill="1" applyBorder="1" applyAlignment="1" applyProtection="1">
      <alignment horizontal="center" vertical="center" wrapText="1"/>
    </xf>
    <xf numFmtId="0" fontId="3" fillId="3" borderId="9" xfId="1" applyFont="1" applyFill="1" applyBorder="1" applyAlignment="1" applyProtection="1">
      <alignment horizontal="left" vertical="center" wrapText="1"/>
    </xf>
    <xf numFmtId="0" fontId="3" fillId="3" borderId="10" xfId="1" applyFont="1" applyFill="1" applyBorder="1" applyAlignment="1" applyProtection="1">
      <alignment horizontal="left"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13" xfId="1" applyFont="1" applyBorder="1" applyAlignment="1">
      <alignment horizontal="center" vertical="center" wrapText="1"/>
    </xf>
    <xf numFmtId="0" fontId="3" fillId="3" borderId="14" xfId="1" applyFont="1" applyFill="1" applyBorder="1" applyAlignment="1" applyProtection="1">
      <alignment horizontal="left" vertical="center" wrapText="1"/>
    </xf>
    <xf numFmtId="0" fontId="3" fillId="3" borderId="15" xfId="1" applyFont="1" applyFill="1" applyBorder="1" applyAlignment="1" applyProtection="1">
      <alignment horizontal="left" vertical="center" wrapText="1"/>
    </xf>
    <xf numFmtId="0" fontId="3" fillId="0" borderId="7" xfId="1" applyFont="1" applyBorder="1" applyAlignment="1">
      <alignment horizontal="center" vertical="center" wrapText="1"/>
    </xf>
    <xf numFmtId="0" fontId="3" fillId="0" borderId="5" xfId="1" applyFont="1" applyBorder="1" applyAlignment="1">
      <alignment horizontal="center" vertical="center" wrapText="1"/>
    </xf>
    <xf numFmtId="0" fontId="3" fillId="0" borderId="8" xfId="1" applyFont="1" applyBorder="1" applyAlignment="1">
      <alignment horizontal="center" vertical="center" wrapText="1"/>
    </xf>
    <xf numFmtId="0" fontId="3" fillId="0" borderId="0" xfId="1" applyFont="1" applyFill="1" applyBorder="1" applyAlignment="1" applyProtection="1">
      <alignment horizontal="center" vertical="center" wrapText="1"/>
    </xf>
    <xf numFmtId="0" fontId="6" fillId="11" borderId="42" xfId="1" applyFont="1" applyFill="1" applyBorder="1" applyAlignment="1">
      <alignment horizontal="center" vertical="center" wrapText="1"/>
    </xf>
    <xf numFmtId="0" fontId="12" fillId="0" borderId="42" xfId="1" applyFont="1" applyBorder="1" applyAlignment="1" applyProtection="1">
      <alignment horizontal="center" vertical="center" wrapText="1"/>
      <protection locked="0"/>
    </xf>
    <xf numFmtId="0" fontId="12" fillId="0" borderId="52" xfId="1" applyFont="1" applyBorder="1" applyAlignment="1" applyProtection="1">
      <alignment horizontal="center" vertical="center" wrapText="1"/>
      <protection locked="0"/>
    </xf>
    <xf numFmtId="0" fontId="3" fillId="0" borderId="10" xfId="1" applyFont="1" applyBorder="1" applyAlignment="1">
      <alignment horizontal="center" wrapText="1"/>
    </xf>
    <xf numFmtId="0" fontId="6" fillId="0" borderId="10" xfId="1" applyFont="1" applyFill="1" applyBorder="1" applyAlignment="1" applyProtection="1">
      <alignment horizontal="center" vertical="center" wrapText="1"/>
      <protection locked="0"/>
    </xf>
    <xf numFmtId="0" fontId="3" fillId="0" borderId="10" xfId="1" applyFont="1" applyFill="1" applyBorder="1" applyAlignment="1" applyProtection="1">
      <alignment horizontal="center" vertical="center" wrapText="1"/>
    </xf>
    <xf numFmtId="0" fontId="6" fillId="0" borderId="22" xfId="1" applyFont="1" applyFill="1" applyBorder="1" applyAlignment="1" applyProtection="1">
      <alignment horizontal="center" vertical="center" wrapText="1"/>
      <protection locked="0"/>
    </xf>
    <xf numFmtId="0" fontId="3" fillId="0" borderId="7" xfId="1" applyFont="1" applyBorder="1" applyAlignment="1">
      <alignment horizontal="center" wrapText="1"/>
    </xf>
    <xf numFmtId="0" fontId="3" fillId="0" borderId="6" xfId="1" applyFont="1" applyBorder="1" applyAlignment="1">
      <alignment horizontal="center" wrapText="1"/>
    </xf>
    <xf numFmtId="0" fontId="3" fillId="0" borderId="7" xfId="1" applyFont="1" applyBorder="1" applyAlignment="1">
      <alignment horizontal="center"/>
    </xf>
    <xf numFmtId="0" fontId="3" fillId="0" borderId="6" xfId="1" applyFont="1" applyBorder="1" applyAlignment="1">
      <alignment horizontal="center"/>
    </xf>
    <xf numFmtId="0" fontId="6" fillId="0" borderId="7" xfId="1" applyFont="1" applyFill="1" applyBorder="1" applyAlignment="1" applyProtection="1">
      <alignment horizontal="center" vertical="center" wrapText="1"/>
      <protection locked="0"/>
    </xf>
    <xf numFmtId="0" fontId="6" fillId="0" borderId="6" xfId="1" applyFont="1" applyFill="1" applyBorder="1" applyAlignment="1" applyProtection="1">
      <alignment horizontal="center" vertical="center" wrapText="1"/>
      <protection locked="0"/>
    </xf>
    <xf numFmtId="3" fontId="3" fillId="0" borderId="7" xfId="1" applyNumberFormat="1" applyFont="1" applyFill="1" applyBorder="1" applyAlignment="1" applyProtection="1">
      <alignment horizontal="center" vertical="center" wrapText="1"/>
    </xf>
    <xf numFmtId="0" fontId="3" fillId="0" borderId="6" xfId="1" applyFont="1" applyFill="1" applyBorder="1" applyAlignment="1" applyProtection="1">
      <alignment horizontal="center" vertical="center" wrapText="1"/>
    </xf>
    <xf numFmtId="0" fontId="6" fillId="0" borderId="8" xfId="1" applyFont="1" applyFill="1" applyBorder="1" applyAlignment="1" applyProtection="1">
      <alignment horizontal="center" vertical="center" wrapText="1"/>
      <protection locked="0"/>
    </xf>
    <xf numFmtId="0" fontId="3" fillId="0" borderId="15" xfId="1" applyFont="1" applyBorder="1" applyAlignment="1">
      <alignment horizontal="center"/>
    </xf>
    <xf numFmtId="0" fontId="6" fillId="12" borderId="15" xfId="1" applyFont="1" applyFill="1" applyBorder="1" applyAlignment="1" applyProtection="1">
      <alignment horizontal="center" vertical="center" wrapText="1"/>
      <protection locked="0"/>
    </xf>
    <xf numFmtId="0" fontId="6" fillId="12" borderId="40" xfId="1" applyFont="1" applyFill="1" applyBorder="1" applyAlignment="1" applyProtection="1">
      <alignment horizontal="center" vertical="center" wrapText="1"/>
      <protection locked="0"/>
    </xf>
    <xf numFmtId="0" fontId="6" fillId="11" borderId="2" xfId="1" applyFont="1" applyFill="1" applyBorder="1" applyAlignment="1">
      <alignment horizontal="center" wrapText="1"/>
    </xf>
    <xf numFmtId="0" fontId="6" fillId="11" borderId="3" xfId="1" applyFont="1" applyFill="1" applyBorder="1" applyAlignment="1">
      <alignment horizontal="center" wrapText="1"/>
    </xf>
    <xf numFmtId="0" fontId="6" fillId="10" borderId="1" xfId="1" applyFont="1" applyFill="1" applyBorder="1" applyAlignment="1">
      <alignment horizontal="center" vertical="center" wrapText="1"/>
    </xf>
    <xf numFmtId="0" fontId="6" fillId="10" borderId="9" xfId="1" applyFont="1" applyFill="1" applyBorder="1" applyAlignment="1">
      <alignment horizontal="center" vertical="center" wrapText="1"/>
    </xf>
    <xf numFmtId="0" fontId="6" fillId="10" borderId="14" xfId="1" applyFont="1" applyFill="1" applyBorder="1" applyAlignment="1">
      <alignment horizontal="center" vertical="center" wrapText="1"/>
    </xf>
    <xf numFmtId="0" fontId="6" fillId="11" borderId="10" xfId="1" applyFont="1" applyFill="1" applyBorder="1" applyAlignment="1" applyProtection="1">
      <alignment horizontal="center" vertical="center" wrapText="1"/>
      <protection locked="0"/>
    </xf>
    <xf numFmtId="0" fontId="6" fillId="11" borderId="22" xfId="1" applyFont="1" applyFill="1" applyBorder="1" applyAlignment="1" applyProtection="1">
      <alignment horizontal="center" vertical="center" wrapText="1"/>
      <protection locked="0"/>
    </xf>
    <xf numFmtId="0" fontId="6" fillId="12" borderId="11" xfId="1" applyFont="1" applyFill="1" applyBorder="1" applyAlignment="1" applyProtection="1">
      <alignment horizontal="center" vertical="center" wrapText="1"/>
      <protection locked="0"/>
    </xf>
    <xf numFmtId="0" fontId="6" fillId="12" borderId="28" xfId="1" applyFont="1" applyFill="1" applyBorder="1" applyAlignment="1" applyProtection="1">
      <alignment horizontal="center" vertical="center" wrapText="1"/>
      <protection locked="0"/>
    </xf>
    <xf numFmtId="0" fontId="6" fillId="12" borderId="13" xfId="1" applyFont="1" applyFill="1" applyBorder="1" applyAlignment="1" applyProtection="1">
      <alignment horizontal="center" vertical="center" wrapText="1"/>
      <protection locked="0"/>
    </xf>
    <xf numFmtId="0" fontId="3" fillId="0" borderId="10" xfId="1" applyFont="1" applyBorder="1" applyAlignment="1">
      <alignment horizontal="center"/>
    </xf>
    <xf numFmtId="0" fontId="6" fillId="11" borderId="10" xfId="1" applyFont="1" applyFill="1" applyBorder="1" applyAlignment="1">
      <alignment vertical="center" wrapText="1"/>
    </xf>
    <xf numFmtId="0" fontId="6" fillId="11" borderId="15" xfId="1" applyFont="1" applyFill="1" applyBorder="1" applyAlignment="1">
      <alignment vertical="center" wrapText="1"/>
    </xf>
    <xf numFmtId="0" fontId="6" fillId="0" borderId="44" xfId="1" applyFont="1" applyFill="1" applyBorder="1" applyAlignment="1">
      <alignment horizontal="center" vertical="center" wrapText="1"/>
    </xf>
    <xf numFmtId="0" fontId="6" fillId="11" borderId="2" xfId="1" applyFont="1" applyFill="1" applyBorder="1" applyAlignment="1">
      <alignment horizontal="center" vertical="center" wrapText="1"/>
    </xf>
    <xf numFmtId="0" fontId="6" fillId="11" borderId="3" xfId="1" applyFont="1" applyFill="1" applyBorder="1" applyAlignment="1">
      <alignment horizontal="center" vertical="center" wrapText="1"/>
    </xf>
    <xf numFmtId="0" fontId="6" fillId="12" borderId="10" xfId="1" applyFont="1" applyFill="1" applyBorder="1" applyAlignment="1" applyProtection="1">
      <alignment horizontal="center" vertical="center" wrapText="1"/>
      <protection locked="0"/>
    </xf>
    <xf numFmtId="0" fontId="6" fillId="12" borderId="22" xfId="1" applyFont="1" applyFill="1" applyBorder="1" applyAlignment="1" applyProtection="1">
      <alignment horizontal="center" vertical="center" wrapText="1"/>
      <protection locked="0"/>
    </xf>
    <xf numFmtId="3" fontId="6" fillId="12" borderId="10" xfId="1" applyNumberFormat="1" applyFont="1" applyFill="1" applyBorder="1" applyAlignment="1" applyProtection="1">
      <alignment horizontal="center" vertical="center" wrapText="1"/>
      <protection locked="0"/>
    </xf>
    <xf numFmtId="0" fontId="6" fillId="11" borderId="7" xfId="1" applyFont="1" applyFill="1" applyBorder="1" applyAlignment="1">
      <alignment horizontal="center" vertical="center" wrapText="1"/>
    </xf>
    <xf numFmtId="0" fontId="6" fillId="11" borderId="6" xfId="1" applyFont="1" applyFill="1" applyBorder="1" applyAlignment="1">
      <alignment horizontal="center" vertical="center" wrapText="1"/>
    </xf>
    <xf numFmtId="17" fontId="12" fillId="0" borderId="15" xfId="1" applyNumberFormat="1" applyFont="1" applyBorder="1" applyAlignment="1" applyProtection="1">
      <alignment horizontal="justify" vertical="center" wrapText="1"/>
      <protection locked="0"/>
    </xf>
    <xf numFmtId="0" fontId="12" fillId="0" borderId="15" xfId="1" applyFont="1" applyBorder="1" applyAlignment="1" applyProtection="1">
      <alignment horizontal="justify" vertical="center" wrapText="1"/>
      <protection locked="0"/>
    </xf>
    <xf numFmtId="0" fontId="12" fillId="0" borderId="40" xfId="1" applyFont="1" applyBorder="1" applyAlignment="1" applyProtection="1">
      <alignment horizontal="justify" vertical="center" wrapText="1"/>
      <protection locked="0"/>
    </xf>
    <xf numFmtId="0" fontId="6" fillId="0" borderId="47" xfId="1" applyFont="1" applyFill="1" applyBorder="1" applyAlignment="1">
      <alignment horizontal="center" vertical="center" wrapText="1"/>
    </xf>
    <xf numFmtId="0" fontId="6" fillId="11" borderId="1" xfId="1" applyFont="1" applyFill="1" applyBorder="1" applyAlignment="1">
      <alignment horizontal="center" vertical="center" wrapText="1"/>
    </xf>
    <xf numFmtId="0" fontId="6" fillId="11" borderId="11" xfId="1" applyFont="1" applyFill="1" applyBorder="1" applyAlignment="1">
      <alignment horizontal="left" vertical="center" wrapText="1"/>
    </xf>
    <xf numFmtId="0" fontId="6" fillId="11" borderId="28" xfId="1" applyFont="1" applyFill="1" applyBorder="1" applyAlignment="1">
      <alignment horizontal="left" vertical="center" wrapText="1"/>
    </xf>
    <xf numFmtId="0" fontId="12" fillId="0" borderId="10" xfId="1" applyFont="1" applyBorder="1" applyAlignment="1" applyProtection="1">
      <alignment horizontal="justify" vertical="center" wrapText="1"/>
      <protection locked="0"/>
    </xf>
    <xf numFmtId="0" fontId="12" fillId="0" borderId="22" xfId="1" applyFont="1" applyBorder="1" applyAlignment="1" applyProtection="1">
      <alignment horizontal="justify" vertical="center" wrapText="1"/>
      <protection locked="0"/>
    </xf>
    <xf numFmtId="0" fontId="6" fillId="11" borderId="24" xfId="1" applyFont="1" applyFill="1" applyBorder="1" applyAlignment="1">
      <alignment vertical="center" wrapText="1"/>
    </xf>
    <xf numFmtId="0" fontId="6" fillId="11" borderId="24" xfId="1" applyFont="1" applyFill="1" applyBorder="1" applyAlignment="1">
      <alignment horizontal="center" vertical="center" wrapText="1"/>
    </xf>
    <xf numFmtId="0" fontId="6" fillId="12" borderId="24" xfId="1" quotePrefix="1" applyFont="1" applyFill="1" applyBorder="1" applyAlignment="1" applyProtection="1">
      <alignment horizontal="center" vertical="center" wrapText="1"/>
      <protection locked="0"/>
    </xf>
    <xf numFmtId="0" fontId="6" fillId="12" borderId="24" xfId="1" applyFont="1" applyFill="1" applyBorder="1" applyAlignment="1" applyProtection="1">
      <alignment horizontal="center" vertical="center" wrapText="1"/>
      <protection locked="0"/>
    </xf>
    <xf numFmtId="0" fontId="6" fillId="11" borderId="37" xfId="1" applyFont="1" applyFill="1" applyBorder="1" applyAlignment="1">
      <alignment horizontal="center" vertical="center" wrapText="1"/>
    </xf>
    <xf numFmtId="0" fontId="6" fillId="11" borderId="49" xfId="1" applyFont="1" applyFill="1" applyBorder="1" applyAlignment="1">
      <alignment horizontal="center" vertical="center" wrapText="1"/>
    </xf>
    <xf numFmtId="0" fontId="6" fillId="12" borderId="50" xfId="1" applyFont="1" applyFill="1" applyBorder="1" applyAlignment="1" applyProtection="1">
      <alignment horizontal="center" vertical="center" wrapText="1"/>
      <protection locked="0"/>
    </xf>
    <xf numFmtId="0" fontId="12" fillId="0" borderId="15" xfId="1" applyFont="1" applyBorder="1" applyAlignment="1" applyProtection="1">
      <alignment horizontal="center" vertical="center" wrapText="1"/>
      <protection locked="0"/>
    </xf>
    <xf numFmtId="0" fontId="12" fillId="0" borderId="40" xfId="1" applyFont="1" applyBorder="1" applyAlignment="1" applyProtection="1">
      <alignment horizontal="center" vertical="center" wrapText="1"/>
      <protection locked="0"/>
    </xf>
    <xf numFmtId="0" fontId="6" fillId="11" borderId="2" xfId="1" applyFont="1" applyFill="1" applyBorder="1" applyAlignment="1">
      <alignment vertical="center" wrapText="1"/>
    </xf>
    <xf numFmtId="0" fontId="12" fillId="0" borderId="2" xfId="1" applyFont="1" applyBorder="1" applyAlignment="1" applyProtection="1">
      <alignment horizontal="justify" vertical="center" wrapText="1"/>
      <protection locked="0"/>
    </xf>
    <xf numFmtId="0" fontId="12" fillId="0" borderId="3" xfId="1" applyFont="1" applyBorder="1" applyAlignment="1" applyProtection="1">
      <alignment horizontal="justify" vertical="center" wrapText="1"/>
      <protection locked="0"/>
    </xf>
    <xf numFmtId="49" fontId="6" fillId="11" borderId="10" xfId="1" applyNumberFormat="1" applyFont="1" applyFill="1" applyBorder="1" applyAlignment="1" applyProtection="1">
      <alignment vertical="center" wrapText="1"/>
      <protection locked="0"/>
    </xf>
    <xf numFmtId="49" fontId="12" fillId="0" borderId="10" xfId="1" applyNumberFormat="1" applyFont="1" applyBorder="1" applyAlignment="1" applyProtection="1">
      <alignment horizontal="justify" vertical="center" wrapText="1"/>
      <protection locked="0"/>
    </xf>
    <xf numFmtId="49" fontId="12" fillId="0" borderId="22" xfId="1" applyNumberFormat="1" applyFont="1" applyBorder="1" applyAlignment="1" applyProtection="1">
      <alignment horizontal="justify" vertical="center" wrapText="1"/>
      <protection locked="0"/>
    </xf>
    <xf numFmtId="0" fontId="6" fillId="11" borderId="10" xfId="1" applyFont="1" applyFill="1" applyBorder="1" applyAlignment="1">
      <alignment horizontal="left" vertical="center" wrapText="1"/>
    </xf>
    <xf numFmtId="0" fontId="12" fillId="12" borderId="10" xfId="1" applyFont="1" applyFill="1" applyBorder="1" applyAlignment="1" applyProtection="1">
      <alignment horizontal="center" vertical="center" wrapText="1"/>
      <protection locked="0"/>
    </xf>
    <xf numFmtId="0" fontId="12" fillId="12" borderId="22" xfId="1" applyFont="1" applyFill="1" applyBorder="1" applyAlignment="1" applyProtection="1">
      <alignment horizontal="center" vertical="center" wrapText="1"/>
      <protection locked="0"/>
    </xf>
    <xf numFmtId="0" fontId="6" fillId="11" borderId="2" xfId="1" applyFont="1" applyFill="1" applyBorder="1" applyAlignment="1">
      <alignment horizontal="left" vertical="center" wrapText="1"/>
    </xf>
    <xf numFmtId="0" fontId="12" fillId="0" borderId="2" xfId="1" applyFont="1" applyBorder="1" applyAlignment="1" applyProtection="1">
      <alignment horizontal="center" vertical="center" wrapText="1"/>
      <protection locked="0"/>
    </xf>
    <xf numFmtId="0" fontId="12" fillId="0" borderId="3" xfId="1" applyFont="1" applyBorder="1" applyAlignment="1" applyProtection="1">
      <alignment horizontal="center" vertical="center" wrapText="1"/>
      <protection locked="0"/>
    </xf>
    <xf numFmtId="0" fontId="6" fillId="13" borderId="10" xfId="1" applyFont="1" applyFill="1" applyBorder="1" applyAlignment="1">
      <alignment vertical="center" wrapText="1"/>
    </xf>
    <xf numFmtId="0" fontId="12" fillId="0" borderId="10" xfId="1" applyFont="1" applyBorder="1" applyAlignment="1" applyProtection="1">
      <alignment horizontal="center" vertical="center" wrapText="1"/>
      <protection locked="0"/>
    </xf>
    <xf numFmtId="0" fontId="12" fillId="0" borderId="22" xfId="1" applyFont="1" applyBorder="1" applyAlignment="1" applyProtection="1">
      <alignment horizontal="center" vertical="center" wrapText="1"/>
      <protection locked="0"/>
    </xf>
    <xf numFmtId="0" fontId="6" fillId="11" borderId="15" xfId="1" applyFont="1" applyFill="1" applyBorder="1" applyAlignment="1">
      <alignment horizontal="left" vertical="center" wrapText="1"/>
    </xf>
    <xf numFmtId="0" fontId="3" fillId="0" borderId="41" xfId="1" applyFont="1" applyBorder="1" applyAlignment="1">
      <alignment horizontal="center"/>
    </xf>
    <xf numFmtId="0" fontId="3" fillId="0" borderId="42" xfId="1" applyFont="1" applyBorder="1" applyAlignment="1">
      <alignment horizontal="center"/>
    </xf>
    <xf numFmtId="0" fontId="3" fillId="0" borderId="43" xfId="1" applyFont="1" applyBorder="1" applyAlignment="1">
      <alignment horizontal="center"/>
    </xf>
    <xf numFmtId="0" fontId="4" fillId="10" borderId="1" xfId="1" applyFont="1" applyFill="1" applyBorder="1" applyAlignment="1" applyProtection="1">
      <alignment horizontal="center" vertical="center" wrapText="1"/>
    </xf>
    <xf numFmtId="0" fontId="4" fillId="10" borderId="2" xfId="1" applyFont="1" applyFill="1" applyBorder="1" applyAlignment="1" applyProtection="1">
      <alignment horizontal="center" vertical="center" wrapText="1"/>
    </xf>
    <xf numFmtId="0" fontId="4" fillId="10" borderId="3" xfId="1" applyFont="1" applyFill="1" applyBorder="1" applyAlignment="1" applyProtection="1">
      <alignment horizontal="center" vertical="center" wrapText="1"/>
    </xf>
    <xf numFmtId="0" fontId="3" fillId="11" borderId="12" xfId="1" applyFont="1" applyFill="1" applyBorder="1" applyAlignment="1" applyProtection="1">
      <alignment horizontal="center" vertical="center" wrapText="1"/>
    </xf>
    <xf numFmtId="0" fontId="3" fillId="11" borderId="28" xfId="1" applyFont="1" applyFill="1" applyBorder="1" applyAlignment="1" applyProtection="1">
      <alignment horizontal="center" vertical="center" wrapText="1"/>
    </xf>
    <xf numFmtId="0" fontId="1" fillId="0" borderId="10" xfId="1" applyBorder="1" applyAlignment="1"/>
    <xf numFmtId="0" fontId="1" fillId="0" borderId="22" xfId="1" applyBorder="1" applyAlignment="1"/>
    <xf numFmtId="0" fontId="3" fillId="0" borderId="22" xfId="1" applyFont="1" applyBorder="1" applyAlignment="1">
      <alignment horizontal="center"/>
    </xf>
    <xf numFmtId="0" fontId="3" fillId="10" borderId="23" xfId="1" applyFont="1" applyFill="1" applyBorder="1" applyAlignment="1" applyProtection="1">
      <alignment horizontal="center" vertical="center" wrapText="1"/>
    </xf>
    <xf numFmtId="0" fontId="3" fillId="10" borderId="45" xfId="1" applyFont="1" applyFill="1" applyBorder="1" applyAlignment="1" applyProtection="1">
      <alignment horizontal="center" vertical="center" wrapText="1"/>
    </xf>
    <xf numFmtId="0" fontId="3" fillId="11" borderId="44" xfId="1" applyFont="1" applyFill="1" applyBorder="1" applyAlignment="1" applyProtection="1">
      <alignment horizontal="center" vertical="center" wrapText="1"/>
    </xf>
    <xf numFmtId="0" fontId="3" fillId="11" borderId="21" xfId="1" applyFont="1" applyFill="1" applyBorder="1" applyAlignment="1" applyProtection="1">
      <alignment horizontal="center" vertical="center" wrapText="1"/>
    </xf>
    <xf numFmtId="0" fontId="3" fillId="11" borderId="38" xfId="1" applyFont="1" applyFill="1" applyBorder="1" applyAlignment="1" applyProtection="1">
      <alignment horizontal="center" vertical="center" wrapText="1"/>
    </xf>
    <xf numFmtId="0" fontId="3" fillId="11" borderId="46" xfId="1" applyFont="1" applyFill="1" applyBorder="1" applyAlignment="1" applyProtection="1">
      <alignment horizontal="center" vertical="center" wrapText="1"/>
    </xf>
    <xf numFmtId="0" fontId="4" fillId="12" borderId="11" xfId="1" applyFont="1" applyFill="1" applyBorder="1" applyAlignment="1" applyProtection="1">
      <alignment horizontal="center" vertical="center" wrapText="1"/>
    </xf>
    <xf numFmtId="0" fontId="4" fillId="12" borderId="12" xfId="1" applyFont="1" applyFill="1" applyBorder="1" applyAlignment="1" applyProtection="1">
      <alignment horizontal="center" vertical="center" wrapText="1"/>
    </xf>
    <xf numFmtId="0" fontId="4" fillId="12" borderId="13" xfId="1" applyFont="1" applyFill="1" applyBorder="1" applyAlignment="1" applyProtection="1">
      <alignment horizontal="center" vertical="center" wrapText="1"/>
    </xf>
    <xf numFmtId="0" fontId="3" fillId="0" borderId="12" xfId="1" applyFont="1" applyFill="1" applyBorder="1" applyAlignment="1" applyProtection="1">
      <alignment horizontal="center" vertical="center" wrapText="1"/>
    </xf>
    <xf numFmtId="0" fontId="3" fillId="0" borderId="28" xfId="1" applyFont="1" applyFill="1" applyBorder="1" applyAlignment="1" applyProtection="1">
      <alignment horizontal="center" vertical="center" wrapText="1"/>
    </xf>
    <xf numFmtId="0" fontId="11" fillId="0" borderId="10" xfId="1" applyFont="1" applyFill="1" applyBorder="1" applyAlignment="1">
      <alignment horizontal="center" vertical="center" wrapText="1"/>
    </xf>
    <xf numFmtId="0" fontId="11" fillId="0" borderId="22" xfId="1" applyFont="1" applyFill="1" applyBorder="1" applyAlignment="1">
      <alignment horizontal="center" vertical="center" wrapText="1"/>
    </xf>
    <xf numFmtId="0" fontId="3" fillId="11" borderId="5" xfId="1" applyFont="1" applyFill="1" applyBorder="1" applyAlignment="1" applyProtection="1">
      <alignment horizontal="center" vertical="center" wrapText="1"/>
    </xf>
    <xf numFmtId="0" fontId="3" fillId="11" borderId="6" xfId="1" applyFont="1" applyFill="1" applyBorder="1" applyAlignment="1" applyProtection="1">
      <alignment horizontal="center" vertical="center" wrapText="1"/>
    </xf>
    <xf numFmtId="0" fontId="3" fillId="0" borderId="15" xfId="1" applyFont="1" applyBorder="1" applyAlignment="1">
      <alignment horizontal="center" wrapText="1"/>
    </xf>
    <xf numFmtId="0" fontId="3" fillId="0" borderId="40" xfId="1" applyFont="1" applyBorder="1" applyAlignment="1">
      <alignment horizontal="center" wrapText="1"/>
    </xf>
    <xf numFmtId="0" fontId="2" fillId="9" borderId="1" xfId="1" applyFont="1" applyFill="1" applyBorder="1" applyAlignment="1">
      <alignment horizontal="center" vertical="center" wrapText="1"/>
    </xf>
    <xf numFmtId="0" fontId="2" fillId="9" borderId="2" xfId="1" applyFont="1" applyFill="1" applyBorder="1" applyAlignment="1">
      <alignment horizontal="center" vertical="center" wrapText="1"/>
    </xf>
    <xf numFmtId="0" fontId="2" fillId="9" borderId="3" xfId="1" applyFont="1" applyFill="1" applyBorder="1" applyAlignment="1">
      <alignment horizontal="center" vertical="center" wrapText="1"/>
    </xf>
    <xf numFmtId="0" fontId="3" fillId="0" borderId="15" xfId="1" applyFont="1" applyBorder="1" applyAlignment="1">
      <alignment horizontal="center" vertical="center"/>
    </xf>
    <xf numFmtId="0" fontId="3" fillId="0" borderId="40" xfId="1" applyFont="1" applyBorder="1" applyAlignment="1">
      <alignment horizontal="center" vertical="center"/>
    </xf>
    <xf numFmtId="0" fontId="1" fillId="10" borderId="2" xfId="1" applyFill="1" applyBorder="1" applyAlignment="1"/>
    <xf numFmtId="0" fontId="1" fillId="10" borderId="3" xfId="1" applyFill="1" applyBorder="1" applyAlignment="1"/>
    <xf numFmtId="0" fontId="3" fillId="0" borderId="11" xfId="1" applyFont="1" applyFill="1" applyBorder="1" applyAlignment="1">
      <alignment horizontal="center" vertical="center" wrapText="1"/>
    </xf>
    <xf numFmtId="0" fontId="3" fillId="0" borderId="28" xfId="1" applyFont="1" applyFill="1" applyBorder="1" applyAlignment="1">
      <alignment horizontal="center" vertical="center" wrapText="1"/>
    </xf>
    <xf numFmtId="0" fontId="1" fillId="0" borderId="28" xfId="1" applyBorder="1" applyAlignment="1">
      <alignment horizontal="center" vertical="center" wrapText="1"/>
    </xf>
    <xf numFmtId="0" fontId="3" fillId="0" borderId="35" xfId="1" applyFont="1" applyFill="1" applyBorder="1" applyAlignment="1">
      <alignment horizontal="center" vertical="center"/>
    </xf>
    <xf numFmtId="0" fontId="14" fillId="15" borderId="43" xfId="1" applyFont="1" applyFill="1" applyBorder="1" applyAlignment="1">
      <alignment horizontal="center" vertical="center" wrapText="1"/>
    </xf>
    <xf numFmtId="0" fontId="14" fillId="15" borderId="47" xfId="1" applyFont="1" applyFill="1" applyBorder="1" applyAlignment="1">
      <alignment horizontal="center" vertical="center" wrapText="1"/>
    </xf>
    <xf numFmtId="0" fontId="14" fillId="15" borderId="41" xfId="1" applyFont="1" applyFill="1" applyBorder="1" applyAlignment="1">
      <alignment horizontal="center" vertical="center" wrapText="1"/>
    </xf>
    <xf numFmtId="0" fontId="3" fillId="16" borderId="2"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2" fillId="14" borderId="53" xfId="1" applyFont="1" applyFill="1" applyBorder="1" applyAlignment="1">
      <alignment horizontal="center" vertical="center"/>
    </xf>
    <xf numFmtId="0" fontId="2" fillId="14" borderId="47" xfId="1" applyFont="1" applyFill="1" applyBorder="1" applyAlignment="1">
      <alignment horizontal="center" vertical="center"/>
    </xf>
    <xf numFmtId="0" fontId="2" fillId="14" borderId="54" xfId="1" applyFont="1" applyFill="1" applyBorder="1" applyAlignment="1">
      <alignment horizontal="center" vertical="center"/>
    </xf>
    <xf numFmtId="0" fontId="3" fillId="15" borderId="55" xfId="1" applyFont="1" applyFill="1" applyBorder="1" applyAlignment="1">
      <alignment horizontal="center" vertical="center" wrapText="1"/>
    </xf>
    <xf numFmtId="0" fontId="3" fillId="15" borderId="56" xfId="1" applyFont="1" applyFill="1" applyBorder="1" applyAlignment="1">
      <alignment horizontal="center" vertical="center" wrapText="1"/>
    </xf>
    <xf numFmtId="0" fontId="4" fillId="0" borderId="37" xfId="1" applyFont="1" applyFill="1" applyBorder="1" applyAlignment="1">
      <alignment horizontal="center" vertical="center"/>
    </xf>
    <xf numFmtId="0" fontId="4" fillId="0" borderId="17" xfId="1" applyFont="1" applyFill="1" applyBorder="1" applyAlignment="1">
      <alignment horizontal="center" vertical="center"/>
    </xf>
    <xf numFmtId="0" fontId="4" fillId="0" borderId="18" xfId="1" applyFont="1" applyFill="1" applyBorder="1" applyAlignment="1">
      <alignment horizontal="center" vertical="center"/>
    </xf>
    <xf numFmtId="0" fontId="4" fillId="0" borderId="7"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3" fillId="0" borderId="47" xfId="1" applyFont="1" applyFill="1" applyBorder="1" applyAlignment="1">
      <alignment horizontal="center" vertical="center" wrapText="1"/>
    </xf>
    <xf numFmtId="0" fontId="1" fillId="0" borderId="11" xfId="1" applyBorder="1" applyAlignment="1"/>
    <xf numFmtId="0" fontId="1" fillId="0" borderId="28" xfId="1" applyBorder="1" applyAlignment="1"/>
    <xf numFmtId="164" fontId="3" fillId="0" borderId="10" xfId="2" applyNumberFormat="1" applyFont="1" applyBorder="1" applyAlignment="1" applyProtection="1">
      <alignment horizontal="center"/>
      <protection locked="0"/>
    </xf>
    <xf numFmtId="164" fontId="3" fillId="0" borderId="11" xfId="2" applyNumberFormat="1" applyFont="1" applyBorder="1" applyAlignment="1" applyProtection="1">
      <alignment horizontal="center"/>
      <protection locked="0"/>
    </xf>
    <xf numFmtId="0" fontId="1" fillId="0" borderId="28" xfId="1" applyBorder="1" applyAlignment="1">
      <alignment horizontal="center"/>
    </xf>
    <xf numFmtId="0" fontId="3" fillId="0" borderId="28" xfId="1" applyFont="1" applyBorder="1" applyAlignment="1">
      <alignment horizontal="center" vertical="center" wrapText="1"/>
    </xf>
    <xf numFmtId="164" fontId="3" fillId="0" borderId="11" xfId="2" applyNumberFormat="1" applyFont="1" applyBorder="1" applyAlignment="1" applyProtection="1">
      <alignment horizontal="center" wrapText="1"/>
      <protection locked="0"/>
    </xf>
    <xf numFmtId="0" fontId="1" fillId="0" borderId="28" xfId="1" applyBorder="1" applyAlignment="1">
      <alignment horizontal="center" wrapText="1"/>
    </xf>
    <xf numFmtId="0" fontId="3" fillId="0" borderId="10" xfId="1" applyFont="1" applyBorder="1" applyAlignment="1">
      <alignment horizontal="center" vertical="center" wrapText="1"/>
    </xf>
    <xf numFmtId="164" fontId="3" fillId="0" borderId="28" xfId="2" applyNumberFormat="1" applyFont="1" applyBorder="1" applyAlignment="1" applyProtection="1">
      <alignment horizontal="center"/>
      <protection locked="0"/>
    </xf>
    <xf numFmtId="0" fontId="2" fillId="6" borderId="1" xfId="1" applyFont="1" applyFill="1" applyBorder="1" applyAlignment="1" applyProtection="1">
      <alignment horizontal="center" vertical="center" wrapText="1"/>
    </xf>
    <xf numFmtId="0" fontId="2" fillId="6" borderId="2" xfId="1" applyFont="1" applyFill="1" applyBorder="1" applyAlignment="1" applyProtection="1">
      <alignment horizontal="center" vertical="center" wrapText="1"/>
    </xf>
    <xf numFmtId="0" fontId="2" fillId="6" borderId="37" xfId="1" applyFont="1" applyFill="1" applyBorder="1" applyAlignment="1" applyProtection="1">
      <alignment horizontal="center" vertical="center" wrapText="1"/>
    </xf>
    <xf numFmtId="0" fontId="2" fillId="6" borderId="3" xfId="1" applyFont="1" applyFill="1" applyBorder="1" applyAlignment="1" applyProtection="1">
      <alignment horizontal="center" vertical="center" wrapText="1"/>
    </xf>
    <xf numFmtId="0" fontId="4" fillId="7" borderId="9" xfId="1" applyFont="1" applyFill="1" applyBorder="1" applyAlignment="1" applyProtection="1">
      <alignment horizontal="center" vertical="center" wrapText="1"/>
    </xf>
    <xf numFmtId="0" fontId="4" fillId="7" borderId="23" xfId="1" applyFont="1" applyFill="1" applyBorder="1" applyAlignment="1" applyProtection="1">
      <alignment horizontal="center" vertical="center" wrapText="1"/>
    </xf>
    <xf numFmtId="0" fontId="4" fillId="7" borderId="19" xfId="1" applyFont="1" applyFill="1" applyBorder="1" applyAlignment="1" applyProtection="1">
      <alignment horizontal="center" vertical="center" wrapText="1"/>
    </xf>
    <xf numFmtId="0" fontId="4" fillId="7" borderId="24" xfId="1" applyFont="1" applyFill="1" applyBorder="1" applyAlignment="1" applyProtection="1">
      <alignment horizontal="center" vertical="center" wrapText="1"/>
    </xf>
    <xf numFmtId="0" fontId="4" fillId="7" borderId="20" xfId="1" applyFont="1" applyFill="1" applyBorder="1" applyAlignment="1" applyProtection="1">
      <alignment horizontal="center" vertical="center" wrapText="1"/>
    </xf>
    <xf numFmtId="0" fontId="4" fillId="7" borderId="21" xfId="1" applyFont="1" applyFill="1" applyBorder="1" applyAlignment="1" applyProtection="1">
      <alignment horizontal="center" vertical="center" wrapText="1"/>
    </xf>
    <xf numFmtId="0" fontId="4" fillId="7" borderId="25" xfId="1" applyFont="1" applyFill="1" applyBorder="1" applyAlignment="1" applyProtection="1">
      <alignment horizontal="center" vertical="center" wrapText="1"/>
    </xf>
    <xf numFmtId="0" fontId="4" fillId="7" borderId="26" xfId="1" applyFont="1" applyFill="1" applyBorder="1" applyAlignment="1" applyProtection="1">
      <alignment horizontal="center" vertical="center" wrapText="1"/>
    </xf>
    <xf numFmtId="0" fontId="4" fillId="7" borderId="10" xfId="1" applyFont="1" applyFill="1" applyBorder="1" applyAlignment="1" applyProtection="1">
      <alignment horizontal="center" vertical="center" wrapText="1"/>
    </xf>
    <xf numFmtId="0" fontId="4" fillId="7" borderId="22" xfId="1" applyFont="1" applyFill="1" applyBorder="1" applyAlignment="1" applyProtection="1">
      <alignment horizontal="center" vertical="center" wrapText="1"/>
    </xf>
    <xf numFmtId="0" fontId="9" fillId="8" borderId="19" xfId="1" applyFont="1" applyFill="1" applyBorder="1" applyAlignment="1">
      <alignment horizontal="center" vertical="center" wrapText="1"/>
    </xf>
    <xf numFmtId="0" fontId="9" fillId="8" borderId="39" xfId="1" applyFont="1" applyFill="1" applyBorder="1" applyAlignment="1">
      <alignment horizontal="center" vertical="center" wrapText="1"/>
    </xf>
    <xf numFmtId="0" fontId="9" fillId="5" borderId="38" xfId="1" applyFont="1" applyFill="1" applyBorder="1" applyAlignment="1">
      <alignment horizontal="center" vertical="center"/>
    </xf>
    <xf numFmtId="0" fontId="9" fillId="8" borderId="10" xfId="1" applyFont="1" applyFill="1" applyBorder="1" applyAlignment="1">
      <alignment horizontal="center" vertical="center" wrapText="1"/>
    </xf>
    <xf numFmtId="0" fontId="9" fillId="8" borderId="11" xfId="1" applyFont="1" applyFill="1" applyBorder="1" applyAlignment="1">
      <alignment horizontal="center" vertical="center" wrapText="1"/>
    </xf>
    <xf numFmtId="0" fontId="9" fillId="8" borderId="12" xfId="1" applyFont="1" applyFill="1" applyBorder="1" applyAlignment="1">
      <alignment horizontal="center" vertical="center" wrapText="1"/>
    </xf>
    <xf numFmtId="0" fontId="9" fillId="8" borderId="28" xfId="1" applyFont="1" applyFill="1" applyBorder="1" applyAlignment="1">
      <alignment horizontal="center" vertical="center" wrapText="1"/>
    </xf>
  </cellXfs>
  <cellStyles count="3">
    <cellStyle name="Dziesiętny 2" xfId="2"/>
    <cellStyle name="Normalny" xfId="0" builtinId="0"/>
    <cellStyle name="Normalny 2" xfId="1"/>
  </cellStyles>
  <dxfs count="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k.fijolek/Pulpit/KOMITET%20STERUJ&#260;CY%20VI%20posiedzenie/Plan%20Dzia&#322;ania%20V.201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D%20nr%201%202017%20RPO%20WPK%20wer%2030.1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k.fijolek/Ustawienia%20lokalne/Temporary%20Internet%20Files/Content.Outlook/GHGLZSXL/Za&#322;%201%20do%20uchwa&#322;y%2022_WZ&#211;R%20RPD%20ZDROWIE_28.04.201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k.fijolek/Ustawienia%20lokalne/Temporary%20Internet%20Files/Content.Outlook/GHGLZSXL/Users/R5FE9~1.WOJ/AppData/Local/Temp/Rar$DI69.472/formularz%20Planu%20dzia&#322;a&#324;.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1 8vi"/>
      <sheetName val="Konkurs 2 9a "/>
      <sheetName val="Kryteria 8vi RPO WPK.7.K.1"/>
      <sheetName val="Kryteria 9a RPO WPK.6.K.1"/>
      <sheetName val="Kryteria 9a RPO WPK.6.P.1"/>
      <sheetName val="Kryteria 9a RPO WPK.6.P.2"/>
      <sheetName val="Projekt RPO WPK.6.P.1 Prz"/>
      <sheetName val="Projekt RPO WPK.6.P.2 Tg"/>
      <sheetName val="Planowane działania"/>
      <sheetName val="ZAŁ. 1"/>
    </sheetNames>
    <sheetDataSet>
      <sheetData sheetId="0">
        <row r="98">
          <cell r="K98" t="str">
            <v>Program Operacyjny Wiedza, Edukacja, Rozwój</v>
          </cell>
          <cell r="N98" t="str">
            <v>PI 2c Wzmocnienie zastosowań TIK dla e-administracji, e-uczenia się, e-włączenia społecznego, e-kultury i e-zdrowia</v>
          </cell>
        </row>
        <row r="99">
          <cell r="K99" t="str">
            <v>Program Operacyjny Infrastruktura i Środowisko na lata 2014 - 2020</v>
          </cell>
          <cell r="N99" t="str">
            <v>PI 8vi Aktywne i zdrowe starzenie się</v>
          </cell>
        </row>
        <row r="100">
          <cell r="K100" t="str">
            <v>Regionalny Program Operacyjny Województwa Dolnośląskiego na lata 2014 - 2020</v>
          </cell>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K101" t="str">
            <v>Regionalny Program Operacyjny Województwa Kujawsko-Pomorskiego na lata 2014 - 2020</v>
          </cell>
          <cell r="N101" t="str">
            <v>PI 9iv Ułatwianie dostępu do przystępnych cenowo, trwałych oraz wysokiej jakości usług, w tym opieki zdrowotnej i usług socjalnych świadczonych w interesie ogólnym</v>
          </cell>
        </row>
        <row r="102">
          <cell r="K102" t="str">
            <v>Regionalny Program Operacyjny Województwa Lubelskiego na lata 2014 - 2020</v>
          </cell>
          <cell r="N102" t="str">
            <v>PI 10ii Poprawa jakości, skuteczności i dostępności szkolnictw wyższego oraz kształcenia na poziomie równoważnym w celu zwiększenia udziału i poziomu osiągnięć, zwłaszcza w przypadku grup w niekorzystnej sytuacji</v>
          </cell>
        </row>
        <row r="103">
          <cell r="K103" t="str">
            <v>Regionalny Program Operacyjny Województwa Lubuskiego na lata 2014 - 2020</v>
          </cell>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4">
          <cell r="K104" t="str">
            <v>Regionalny Program Operacyjny Województwa Łódzkiego na lata 2014 - 2020</v>
          </cell>
        </row>
        <row r="105">
          <cell r="K105" t="str">
            <v>Regionalny Program Operacyjny Województwa Małopolskiego na lata 2014 - 2020</v>
          </cell>
          <cell r="N105" t="str">
            <v>PI 2c</v>
          </cell>
        </row>
        <row r="106">
          <cell r="K106" t="str">
            <v>Regionalny Program Operacyjny Województwa Mazowieckiego na lata 2014 - 2020</v>
          </cell>
          <cell r="N106" t="str">
            <v>PI 8vi</v>
          </cell>
        </row>
        <row r="107">
          <cell r="K107" t="str">
            <v>Regionalny Program Operacyjny Województwa Opolskiego na lata 2014 - 2020</v>
          </cell>
          <cell r="N107" t="str">
            <v>PI 9a</v>
          </cell>
        </row>
        <row r="108">
          <cell r="K108" t="str">
            <v>Regionalny Program Operacyjny Województwa Podkarpackiego na lata 2014 - 2020</v>
          </cell>
          <cell r="N108" t="str">
            <v>PI 9iv</v>
          </cell>
        </row>
        <row r="109">
          <cell r="K109" t="str">
            <v>Regionalny Program Operacyjny Województwa Podlaskiego na lata 2014 - 2020</v>
          </cell>
          <cell r="N109" t="str">
            <v>PI 10ii</v>
          </cell>
        </row>
        <row r="110">
          <cell r="K110" t="str">
            <v>Regionalny Program Operacyjny Województwa Pomorskiego na lata 2014 - 2020</v>
          </cell>
          <cell r="N110" t="str">
            <v>PI 10iii</v>
          </cell>
        </row>
        <row r="111">
          <cell r="K111" t="str">
            <v>Regionalny Program Operacyjny Województwa Śląskiego na lata 2014 - 2020</v>
          </cell>
        </row>
        <row r="112">
          <cell r="K112" t="str">
            <v>Regionalny Program Operacyjny Województwa Świętokrzyskiego na lata 2014 - 2020</v>
          </cell>
        </row>
        <row r="113">
          <cell r="K113" t="str">
            <v>Regionalny Program Operacyjny Województwa Warmińsko-Mazurskiego na lata 2014 - 2020</v>
          </cell>
        </row>
        <row r="114">
          <cell r="K114" t="str">
            <v>Regionalny Program Operacyjny Województwa Wielkopolskiego na lata 2014 - 2020</v>
          </cell>
        </row>
        <row r="115">
          <cell r="K115" t="str">
            <v>Regionalny Program Operacyjny Województwa Zachodniopomorskiego na lata 2014 - 2020</v>
          </cell>
        </row>
        <row r="118">
          <cell r="K118" t="str">
            <v>CT2 Zwiększenie dostępności, stopnia wykorzystania i jakości technologii informacyjno-komunikacyjnych</v>
          </cell>
        </row>
        <row r="119">
          <cell r="K119" t="str">
            <v>CT8 Promowanie trwałego i wysokiej jakości zatrudnienia oraz wsparcie mobilności pracowników</v>
          </cell>
        </row>
        <row r="120">
          <cell r="K120" t="str">
            <v>CT9 Promowanie włączenia społecznego, walka z ubóstwem i wszelką dyskryminacją</v>
          </cell>
        </row>
        <row r="121">
          <cell r="K121" t="str">
            <v>CT 10 Inwestowanie w kształcenie, szkolenie oraz szkolenie zawodowe na rzecz zdobywania umiejętności i uczenia się przez całe życie</v>
          </cell>
        </row>
        <row r="123">
          <cell r="K123" t="str">
            <v>Narzędzie 1</v>
          </cell>
          <cell r="M123"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4">
          <cell r="K124" t="str">
            <v>Narzędzie 2</v>
          </cell>
          <cell r="M124" t="str">
            <v>Narzędzie 2 Wdrożenie projektów profilaktycznych dotyczących chorób będących istotnym problemem zdrowotnym regionu [R]</v>
          </cell>
        </row>
        <row r="125">
          <cell r="K125" t="str">
            <v>Narzędzie 3</v>
          </cell>
          <cell r="M125" t="str">
            <v>Narzędzie 3 Wdrożenie programów rehabilitacji medycznej ułatwiających powroty do pracy [R]</v>
          </cell>
        </row>
        <row r="126">
          <cell r="K126" t="str">
            <v>Narzędzie 4</v>
          </cell>
          <cell r="M126" t="str">
            <v>Narzędzie 4 Wdrożenie programów ukierunkowanych na eliminowanie zdrowotnych czynników ryzyka w miejscu pracy [R]</v>
          </cell>
        </row>
        <row r="127">
          <cell r="K127" t="str">
            <v>Narzędzie 5</v>
          </cell>
          <cell r="M127" t="str">
            <v>Narzędzie 5 Rozwój profilaktyki nowotworowej w kierunku wykrywania raka jelita grubego, szyjki macicy i raka piersi [R]</v>
          </cell>
        </row>
        <row r="128">
          <cell r="K128" t="str">
            <v>Narzędzie 6</v>
          </cell>
          <cell r="M128" t="str">
            <v>Narzędzie 6 Utworzenie nowych SOR powstałych od podstaw lub na bazie istniejących izb przyjęć ze szczególnym uwzględnieniem stanowisk wstępnej intensywnej terapii (roboty budowlane, doposażenie) [C]</v>
          </cell>
        </row>
        <row r="129">
          <cell r="K129" t="str">
            <v>Narzędzie 7</v>
          </cell>
          <cell r="M129" t="str">
            <v>Narzędzie 7 Wsparcie istniejących SOR, ze szczególnym uwzględnieniem stanowisk wstępnej intensywnej terapii (roboty budowlane, doposażenie) [C]</v>
          </cell>
        </row>
        <row r="130">
          <cell r="K130" t="str">
            <v>Narzędzie 8</v>
          </cell>
          <cell r="M130" t="str">
            <v>Narzędzie 8 Modernizacja istniejących CU (roboty budowalne, doposażenie) [C]</v>
          </cell>
        </row>
        <row r="131">
          <cell r="K131" t="str">
            <v>Narzędzie 9</v>
          </cell>
          <cell r="M131" t="str">
            <v>Narzędzie 9 Utworzenie nowych CU (roboty budowlane, doposażenie) [C]</v>
          </cell>
        </row>
        <row r="132">
          <cell r="K132" t="str">
            <v>Narzędzie 10</v>
          </cell>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K133" t="str">
            <v>Narzędzie 11</v>
          </cell>
          <cell r="M133" t="str">
            <v>Narzędzie 11 Wsparcie baz Lotniczego Pogotowia Ratunkowego (roboty budowlane, doposażenie oraz wyposażenie śmigłowców ratowniczych w sprzęt umożliwiający loty w trudnych warunkach atmosferycznych i w nocy) [C]</v>
          </cell>
        </row>
        <row r="134">
          <cell r="K134" t="str">
            <v>Narzędzie 12</v>
          </cell>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K135" t="str">
            <v>Narzędzie 13</v>
          </cell>
          <cell r="M135" t="str">
            <v>Narzędzie 13 Wsparcie regionalnych podmiotów leczniczych udzielających świadczeń zdrowotnych na rzecz osób dorosłych, dedykowanych chorobom, które są istotną przyczyną dezaktywizacji zawodowej (roboty budowalne, doposażenie) [R]</v>
          </cell>
        </row>
        <row r="136">
          <cell r="K136" t="str">
            <v>Narzędzie 14</v>
          </cell>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K137" t="str">
            <v>Narzędzie 15</v>
          </cell>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K138" t="str">
            <v>Narzędzie 16</v>
          </cell>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K139" t="str">
            <v>Narzędzie 17</v>
          </cell>
          <cell r="M139" t="str">
            <v>Narzędzie 17 Wsparcie podmiotów leczniczych udzielających świadczeń zdrowotnych w zakresie geriatrii, opieki długoterminowej oraz opieki paliatywnej i hospicyjnej (roboty budowlane, doposażenie) [R]</v>
          </cell>
        </row>
        <row r="140">
          <cell r="K140" t="str">
            <v>Narzędzie 18</v>
          </cell>
          <cell r="M140" t="str">
            <v>Narzędzie 18 Wsparcie deinstytucjonalizacji opieki nad osobami zależnymi, w szczególności poprzez rozwój alternatywnych form opieki nad osobami niesamodzielnymi ( w tym osobami starszymi) [C oraz R]</v>
          </cell>
        </row>
        <row r="141">
          <cell r="K141" t="str">
            <v>Narzędzie 19</v>
          </cell>
          <cell r="M141" t="str">
            <v>Narzędzie 19 Wdrożenie programów wczesnego wykrywania wad rozwojowych i rehabilitacji dzieci zagrożonych niepełnosprawnością i niepełnosprawnych [R]</v>
          </cell>
        </row>
        <row r="142">
          <cell r="K142" t="str">
            <v>Narzędzie 20</v>
          </cell>
          <cell r="M142" t="str">
            <v>Narzędzie 20 Działania projakościowe dedykowane podmiotom leczniczym, które świadczą szpitalne usługi medyczne [C]</v>
          </cell>
        </row>
        <row r="143">
          <cell r="K143" t="str">
            <v>Narzędzie 21</v>
          </cell>
          <cell r="M143" t="str">
            <v>Narzędzie 21 Działania projakościowe dedykowane podmiotom świadczącym podstawowa opiekę zdrowotną [C]</v>
          </cell>
        </row>
        <row r="144">
          <cell r="K144" t="str">
            <v>Narzędzie 22</v>
          </cell>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K145" t="str">
            <v>Narzędzie 23</v>
          </cell>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K146" t="str">
            <v>Narzędzie 24</v>
          </cell>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K147" t="str">
            <v>Narzędzie 25</v>
          </cell>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K148" t="str">
            <v>Narzędzie 26</v>
          </cell>
          <cell r="M148" t="str">
            <v>Narzędzie 26 Upowszechnienie wymiany elektronicznej dokumentacji medycznej [C i R]</v>
          </cell>
        </row>
        <row r="149">
          <cell r="K149" t="str">
            <v>Narzędzie 27</v>
          </cell>
          <cell r="M149" t="str">
            <v>Narzędzie 27 Upowszechnienie wymiany telemedycyny [C i R]</v>
          </cell>
        </row>
        <row r="150">
          <cell r="K150" t="str">
            <v>Narzędzie 28</v>
          </cell>
          <cell r="M150" t="str">
            <v>Narzędzie 28 Upowszechnienie wykorzystania systemów rejestrowych i systemów klasyfikacji medycznych [C]</v>
          </cell>
        </row>
        <row r="151">
          <cell r="K151" t="str">
            <v>Narzędzie 29</v>
          </cell>
          <cell r="M151" t="str">
            <v>Narzędzie 29 Udostępnianie informatycznych narzędzi wsparcia efektywnego zarządzania ochrony zdrowia [C]</v>
          </cell>
        </row>
        <row r="152">
          <cell r="K152" t="str">
            <v>Narzędzie 30</v>
          </cell>
          <cell r="M152" t="str">
            <v>Narzędzie 30 Poprawa kompetencji cyfrowych świadczeniodawców i świadczeniobiorców [C]</v>
          </cell>
        </row>
        <row r="153">
          <cell r="K153" t="str">
            <v>Narzędzie 31</v>
          </cell>
          <cell r="M153" t="str">
            <v>Narzędzie 31 Wsparcie rozwoju prac B+R+I w obszarze zdrowia {C i R]</v>
          </cell>
        </row>
        <row r="154">
          <cell r="K154" t="str">
            <v>Narzędzie 32</v>
          </cell>
          <cell r="M154" t="str">
            <v>Narzędzie 32 Realizacja programów rozwojowych dla uczelni medycznych uczestniczących w procesie praktycznego kształcenia studentów, w tym tworzenie centrów symulacji medycznej [C]</v>
          </cell>
        </row>
        <row r="155">
          <cell r="K155" t="str">
            <v>Narzędzie 33</v>
          </cell>
          <cell r="M155" t="str">
            <v>Narzędzie 33 Realizacja programów rozwojowych dla uczelni medycznych uczestniczących w procesie kształcenia pielęgniarek i położnych ukierunkowanych na zwiększenie liczby absolwentów ww. kierunków [C]</v>
          </cell>
        </row>
        <row r="156">
          <cell r="K156" t="str">
            <v>Narzędzie 34</v>
          </cell>
          <cell r="M156" t="str">
            <v>Narzędzie 34 Kształcenie specjalizacyjne lekarzy w dziedzinach istotnych z punktu widzenia potrzeb epidemiologiczno-demograficznych kraju [C]</v>
          </cell>
        </row>
        <row r="157">
          <cell r="K157" t="str">
            <v>Narzędzie 35</v>
          </cell>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K158" t="str">
            <v>Narzędzie 36</v>
          </cell>
          <cell r="M158" t="str">
            <v>Narzędzie 36 Kształcenie podyplomowe pielęgniarek i położnych w obszarach związanych z potrzebami epidemiologiczno-demograficznymi [C]</v>
          </cell>
        </row>
        <row r="159">
          <cell r="K159" t="str">
            <v>Narzędzie 37</v>
          </cell>
          <cell r="M159" t="str">
            <v>Narzędzie 37 Doskonalenie zawodowe pracowników innych zawodów istotnych z punktu widzenia funkcjonowania systemu ochrony zdrowia w obszarach istotnych dla zaspokojenia potrzeb epidemiologiczno-demograficznych [C]</v>
          </cell>
        </row>
      </sheetData>
      <sheetData sheetId="1"/>
      <sheetData sheetId="2">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Projekt RPO WPK.6.P.1 Prz OK"/>
      <sheetName val="Kryteria 9a RPO WPK.6.P.1"/>
      <sheetName val="Projekt RPO WPK.6.P.2 Tg OK"/>
      <sheetName val="Kryteria 9a RPO WPK.6.P.2"/>
      <sheetName val="Projekt RPO WPK.6.P.3 Kr OK"/>
      <sheetName val="Kryteria 9a RPO WPK.6.P.3"/>
      <sheetName val="Projekt RPO WPK.6.P.4 Rz1 OK"/>
      <sheetName val="Kryteria 9a RPO WPK.6.P.4"/>
      <sheetName val="Projekt RPO WPK.6.P.5 Rz2 OK"/>
      <sheetName val="Kryteria 9a RPO WPK.6.P.5"/>
      <sheetName val="Projekt RPO WPK.6.P.6 Pł OK"/>
      <sheetName val="Kryteria 9a RPO WPK.6.P.6"/>
      <sheetName val="Planowane działania"/>
      <sheetName val="ZAŁ. 1"/>
    </sheetNames>
    <sheetDataSet>
      <sheetData sheetId="0">
        <row r="96">
          <cell r="K96" t="str">
            <v>Program Operacyjny Wiedza, Edukacja, Rozwój</v>
          </cell>
          <cell r="N96" t="str">
            <v>PI 2c Wzmocnienie zastosowań TIK dla e-administracji, e-uczenia się, e-włączenia społecznego, e-kultury i e-zdrowia</v>
          </cell>
        </row>
        <row r="97">
          <cell r="K97" t="str">
            <v>Program Operacyjny Infrastruktura i Środowisko na lata 2014 - 2020</v>
          </cell>
          <cell r="N97" t="str">
            <v>PI 8vi Aktywne i zdrowe starzenie się</v>
          </cell>
        </row>
        <row r="98">
          <cell r="K98" t="str">
            <v>Regionalny Program Operacyjny Województwa Dolnośląskiego na lata 2014 - 2020</v>
          </cell>
          <cell r="N98"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9">
          <cell r="K99" t="str">
            <v>Regionalny Program Operacyjny Województwa Kujawsko-Pomorskiego na lata 2014 - 2020</v>
          </cell>
          <cell r="N99" t="str">
            <v>PI 9iv Ułatwianie dostępu do przystępnych cenowo, trwałych oraz wysokiej jakości usług, w tym opieki zdrowotnej i usług socjalnych świadczonych w interesie ogólnym</v>
          </cell>
        </row>
        <row r="100">
          <cell r="K100" t="str">
            <v>Regionalny Program Operacyjny Województwa Lubelskiego na lata 2014 - 2020</v>
          </cell>
          <cell r="N100" t="str">
            <v>PI 10ii Poprawa jakości, skuteczności i dostępności szkolnictw wyższego oraz kształcenia na poziomie równoważnym w celu zwiększenia udziału i poziomu osiągnięć, zwłaszcza w przypadku grup w niekorzystnej sytuacji</v>
          </cell>
        </row>
        <row r="101">
          <cell r="K101" t="str">
            <v>Regionalny Program Operacyjny Województwa Lubuskiego na lata 2014 - 2020</v>
          </cell>
          <cell r="N101"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2">
          <cell r="K102" t="str">
            <v>Regionalny Program Operacyjny Województwa Łódzkiego na lata 2014 - 2020</v>
          </cell>
        </row>
        <row r="103">
          <cell r="K103" t="str">
            <v>Regionalny Program Operacyjny Województwa Małopolskiego na lata 2014 - 2020</v>
          </cell>
          <cell r="N103" t="str">
            <v>PI 2c</v>
          </cell>
        </row>
        <row r="104">
          <cell r="K104" t="str">
            <v>Regionalny Program Operacyjny Województwa Mazowieckiego na lata 2014 - 2020</v>
          </cell>
          <cell r="N104" t="str">
            <v>PI 8vi</v>
          </cell>
        </row>
        <row r="105">
          <cell r="K105" t="str">
            <v>Regionalny Program Operacyjny Województwa Opolskiego na lata 2014 - 2020</v>
          </cell>
          <cell r="N105" t="str">
            <v>PI 9a</v>
          </cell>
        </row>
        <row r="106">
          <cell r="K106" t="str">
            <v>Regionalny Program Operacyjny Województwa Podkarpackiego na lata 2014 - 2020</v>
          </cell>
          <cell r="N106" t="str">
            <v>PI 9iv</v>
          </cell>
        </row>
        <row r="107">
          <cell r="K107" t="str">
            <v>Regionalny Program Operacyjny Województwa Podlaskiego na lata 2014 - 2020</v>
          </cell>
          <cell r="N107" t="str">
            <v>PI 10ii</v>
          </cell>
        </row>
        <row r="108">
          <cell r="K108" t="str">
            <v>Regionalny Program Operacyjny Województwa Pomorskiego na lata 2014 - 2020</v>
          </cell>
          <cell r="N108" t="str">
            <v>PI 10iii</v>
          </cell>
        </row>
        <row r="109">
          <cell r="K109" t="str">
            <v>Regionalny Program Operacyjny Województwa Śląskiego na lata 2014 - 2020</v>
          </cell>
        </row>
        <row r="110">
          <cell r="K110" t="str">
            <v>Regionalny Program Operacyjny Województwa Świętokrzyskiego na lata 2014 - 2020</v>
          </cell>
        </row>
        <row r="111">
          <cell r="K111" t="str">
            <v>Regionalny Program Operacyjny Województwa Warmińsko-Mazurskiego na lata 2014 - 2020</v>
          </cell>
        </row>
        <row r="112">
          <cell r="K112" t="str">
            <v>Regionalny Program Operacyjny Województwa Wielkopolskiego na lata 2014 - 2020</v>
          </cell>
        </row>
        <row r="113">
          <cell r="K113" t="str">
            <v>Regionalny Program Operacyjny Województwa Zachodniopomorskiego na lata 2014 - 2020</v>
          </cell>
        </row>
        <row r="116">
          <cell r="K116" t="str">
            <v>CT2 Zwiększenie dostępności, stopnia wykorzystania i jakości technologii informacyjno-komunikacyjnych</v>
          </cell>
        </row>
        <row r="117">
          <cell r="K117" t="str">
            <v>CT8 Promowanie trwałego i wysokiej jakości zatrudnienia oraz wsparcie mobilności pracowników</v>
          </cell>
        </row>
        <row r="118">
          <cell r="K118" t="str">
            <v>CT9 Promowanie włączenia społecznego, walka z ubóstwem i wszelką dyskryminacją</v>
          </cell>
        </row>
        <row r="119">
          <cell r="K119" t="str">
            <v>CT 10 Inwestowanie w kształcenie, szkolenie oraz szkolenie zawodowe na rzecz zdobywania umiejętności i uczenia się przez całe życie</v>
          </cell>
        </row>
        <row r="121">
          <cell r="K121" t="str">
            <v>Narzędzie 1</v>
          </cell>
          <cell r="M121"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2">
          <cell r="K122" t="str">
            <v>Narzędzie 2</v>
          </cell>
          <cell r="M122" t="str">
            <v>Narzędzie 2 Wdrożenie projektów profilaktycznych dotyczących chorób będących istotnym problemem zdrowotnym regionu [R]</v>
          </cell>
        </row>
        <row r="123">
          <cell r="K123" t="str">
            <v>Narzędzie 3</v>
          </cell>
          <cell r="M123" t="str">
            <v>Narzędzie 3 Wdrożenie programów rehabilitacji medycznej ułatwiających powroty do pracy [R]</v>
          </cell>
        </row>
        <row r="124">
          <cell r="K124" t="str">
            <v>Narzędzie 4</v>
          </cell>
          <cell r="M124" t="str">
            <v>Narzędzie 4 Wdrożenie programów ukierunkowanych na eliminowanie zdrowotnych czynników ryzyka w miejscu pracy [R]</v>
          </cell>
        </row>
        <row r="125">
          <cell r="K125" t="str">
            <v>Narzędzie 5</v>
          </cell>
          <cell r="M125" t="str">
            <v>Narzędzie 5 Rozwój profilaktyki nowotworowej w kierunku wykrywania raka jelita grubego, szyjki macicy i raka piersi [R]</v>
          </cell>
        </row>
        <row r="126">
          <cell r="K126" t="str">
            <v>Narzędzie 6</v>
          </cell>
          <cell r="M126" t="str">
            <v>Narzędzie 6 Utworzenie nowych SOR powstałych od podstaw lub na bazie istniejących izb przyjęć ze szczególnym uwzględnieniem stanowisk wstępnej intensywnej terapii (roboty budowlane, doposażenie) [C]</v>
          </cell>
        </row>
        <row r="127">
          <cell r="K127" t="str">
            <v>Narzędzie 7</v>
          </cell>
          <cell r="M127" t="str">
            <v>Narzędzie 7 Wsparcie istniejących SOR, ze szczególnym uwzględnieniem stanowisk wstępnej intensywnej terapii (roboty budowlane, doposażenie) [C]</v>
          </cell>
        </row>
        <row r="128">
          <cell r="K128" t="str">
            <v>Narzędzie 8</v>
          </cell>
          <cell r="M128" t="str">
            <v>Narzędzie 8 Modernizacja istniejących CU (roboty budowalne, doposażenie) [C]</v>
          </cell>
        </row>
        <row r="129">
          <cell r="K129" t="str">
            <v>Narzędzie 9</v>
          </cell>
          <cell r="M129" t="str">
            <v>Narzędzie 9 Utworzenie nowych CU (roboty budowlane, doposażenie) [C]</v>
          </cell>
        </row>
        <row r="130">
          <cell r="K130" t="str">
            <v>Narzędzie 10</v>
          </cell>
          <cell r="M130"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1">
          <cell r="K131" t="str">
            <v>Narzędzie 11</v>
          </cell>
          <cell r="M131" t="str">
            <v>Narzędzie 11 Wsparcie baz Lotniczego Pogotowia Ratunkowego (roboty budowlane, doposażenie oraz wyposażenie śmigłowców ratowniczych w sprzęt umożliwiający loty w trudnych warunkach atmosferycznych i w nocy) [C]</v>
          </cell>
        </row>
        <row r="132">
          <cell r="K132" t="str">
            <v>Narzędzie 12</v>
          </cell>
          <cell r="M132"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3">
          <cell r="K133" t="str">
            <v>Narzędzie 13</v>
          </cell>
          <cell r="M133" t="str">
            <v>Narzędzie 13 Wsparcie regionalnych podmiotów leczniczych udzielających świadczeń zdrowotnych na rzecz osób dorosłych, dedykowanych chorobom, które są istotną przyczyną dezaktywizacji zawodowej (roboty budowalne, doposażenie) [R]</v>
          </cell>
        </row>
        <row r="134">
          <cell r="K134" t="str">
            <v>Narzędzie 14</v>
          </cell>
          <cell r="M134"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5">
          <cell r="K135" t="str">
            <v>Narzędzie 15</v>
          </cell>
          <cell r="M135"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6">
          <cell r="K136" t="str">
            <v>Narzędzie 16</v>
          </cell>
          <cell r="M136"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7">
          <cell r="K137" t="str">
            <v>Narzędzie 17</v>
          </cell>
          <cell r="M137" t="str">
            <v>Narzędzie 17 Wsparcie podmiotów leczniczych udzielających świadczeń zdrowotnych w zakresie geriatrii, opieki długoterminowej oraz opieki paliatywnej i hospicyjnej (roboty budowlane, doposażenie) [R]</v>
          </cell>
        </row>
        <row r="138">
          <cell r="K138" t="str">
            <v>Narzędzie 18</v>
          </cell>
          <cell r="M138" t="str">
            <v>Narzędzie 18 Wsparcie deinstytucjonalizacji opieki nad osobami zależnymi, w szczególności poprzez rozwój alternatywnych form opieki nad osobami niesamodzielnymi ( w tym osobami starszymi) [C oraz R]</v>
          </cell>
        </row>
        <row r="139">
          <cell r="K139" t="str">
            <v>Narzędzie 19</v>
          </cell>
          <cell r="M139" t="str">
            <v>Narzędzie 19 Wdrożenie programów wczesnego wykrywania wad rozwojowych i rehabilitacji dzieci zagrożonych niepełnosprawnością i niepełnosprawnych [R]</v>
          </cell>
        </row>
        <row r="140">
          <cell r="K140" t="str">
            <v>Narzędzie 20</v>
          </cell>
          <cell r="M140" t="str">
            <v>Narzędzie 20 Działania projakościowe dedykowane podmiotom leczniczym, które świadczą szpitalne usługi medyczne [C]</v>
          </cell>
        </row>
        <row r="141">
          <cell r="K141" t="str">
            <v>Narzędzie 21</v>
          </cell>
          <cell r="M141" t="str">
            <v>Narzędzie 21 Działania projakościowe dedykowane podmiotom świadczącym podstawowa opiekę zdrowotną [C]</v>
          </cell>
        </row>
        <row r="142">
          <cell r="K142" t="str">
            <v>Narzędzie 22</v>
          </cell>
          <cell r="M142"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3">
          <cell r="K143" t="str">
            <v>Narzędzie 23</v>
          </cell>
          <cell r="M143"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4">
          <cell r="K144" t="str">
            <v>Narzędzie 24</v>
          </cell>
          <cell r="M144"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5">
          <cell r="K145" t="str">
            <v>Narzędzie 25</v>
          </cell>
          <cell r="M145" t="str">
            <v>Narzędzie 25 Działania na rzecz rozwoju dialogu społecznego oraz idei społecznej odpowiedzialności instytucji systemu ochrony zdrowia, poprzez m. in. wsparcie współpracy administracji systemu ochrony zdrowia z organizacjami pacjenckimi [C]</v>
          </cell>
        </row>
        <row r="146">
          <cell r="K146" t="str">
            <v>Narzędzie 26</v>
          </cell>
          <cell r="M146" t="str">
            <v>Narzędzie 26 Upowszechnienie wymiany elektronicznej dokumentacji medycznej [C i R]</v>
          </cell>
        </row>
        <row r="147">
          <cell r="K147" t="str">
            <v>Narzędzie 27</v>
          </cell>
          <cell r="M147" t="str">
            <v>Narzędzie 27 Upowszechnienie wymiany telemedycyny [C i R]</v>
          </cell>
        </row>
        <row r="148">
          <cell r="K148" t="str">
            <v>Narzędzie 28</v>
          </cell>
          <cell r="M148" t="str">
            <v>Narzędzie 28 Upowszechnienie wykorzystania systemów rejestrowych i systemów klasyfikacji medycznych [C]</v>
          </cell>
        </row>
        <row r="149">
          <cell r="K149" t="str">
            <v>Narzędzie 29</v>
          </cell>
          <cell r="M149" t="str">
            <v>Narzędzie 29 Udostępnianie informatycznych narzędzi wsparcia efektywnego zarządzania ochrony zdrowia [C]</v>
          </cell>
        </row>
        <row r="150">
          <cell r="K150" t="str">
            <v>Narzędzie 30</v>
          </cell>
          <cell r="M150" t="str">
            <v>Narzędzie 30 Poprawa kompetencji cyfrowych świadczeniodawców i świadczeniobiorców [C]</v>
          </cell>
        </row>
        <row r="151">
          <cell r="K151" t="str">
            <v>Narzędzie 31</v>
          </cell>
          <cell r="M151" t="str">
            <v>Narzędzie 31 Wsparcie rozwoju prac B+R+I w obszarze zdrowia {C i R]</v>
          </cell>
        </row>
        <row r="152">
          <cell r="K152" t="str">
            <v>Narzędzie 32</v>
          </cell>
          <cell r="M152" t="str">
            <v>Narzędzie 32 Realizacja programów rozwojowych dla uczelni medycznych uczestniczących w procesie praktycznego kształcenia studentów, w tym tworzenie centrów symulacji medycznej [C]</v>
          </cell>
        </row>
        <row r="153">
          <cell r="K153" t="str">
            <v>Narzędzie 33</v>
          </cell>
          <cell r="M153" t="str">
            <v>Narzędzie 33 Realizacja programów rozwojowych dla uczelni medycznych uczestniczących w procesie kształcenia pielęgniarek i położnych ukierunkowanych na zwiększenie liczby absolwentów ww. kierunków [C]</v>
          </cell>
        </row>
        <row r="154">
          <cell r="K154" t="str">
            <v>Narzędzie 34</v>
          </cell>
          <cell r="M154" t="str">
            <v>Narzędzie 34 Kształcenie specjalizacyjne lekarzy w dziedzinach istotnych z punktu widzenia potrzeb epidemiologiczno-demograficznych kraju [C]</v>
          </cell>
        </row>
        <row r="155">
          <cell r="K155" t="str">
            <v>Narzędzie 35</v>
          </cell>
          <cell r="M155"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6">
          <cell r="K156" t="str">
            <v>Narzędzie 36</v>
          </cell>
          <cell r="M156" t="str">
            <v>Narzędzie 36 Kształcenie podyplomowe pielęgniarek i położnych w obszarach związanych z potrzebami epidemiologiczno-demograficznymi [C]</v>
          </cell>
        </row>
        <row r="157">
          <cell r="K157" t="str">
            <v>Narzędzie 37</v>
          </cell>
          <cell r="M157"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59"/>
  <sheetViews>
    <sheetView view="pageBreakPreview" topLeftCell="A7" zoomScale="75" zoomScaleNormal="100" zoomScaleSheetLayoutView="75" workbookViewId="0">
      <selection activeCell="M3" sqref="M3"/>
    </sheetView>
  </sheetViews>
  <sheetFormatPr defaultRowHeight="12.75"/>
  <cols>
    <col min="1" max="1" width="11.25" style="1" customWidth="1"/>
    <col min="2" max="3" width="7.375" style="1" customWidth="1"/>
    <col min="4" max="6" width="10.375" style="1" customWidth="1"/>
    <col min="7" max="7" width="14.125" style="1" bestFit="1" customWidth="1"/>
    <col min="8" max="8" width="13" style="1" customWidth="1"/>
    <col min="9" max="9" width="8.375" style="1" customWidth="1"/>
    <col min="10" max="10" width="9" style="1"/>
    <col min="11" max="15" width="8" style="1" customWidth="1"/>
    <col min="16" max="16384" width="9" style="1"/>
  </cols>
  <sheetData>
    <row r="1" spans="1:30" ht="45" customHeight="1">
      <c r="A1" s="115" t="s">
        <v>0</v>
      </c>
      <c r="B1" s="116"/>
      <c r="C1" s="116"/>
      <c r="D1" s="116"/>
      <c r="E1" s="116"/>
      <c r="F1" s="116"/>
      <c r="G1" s="116"/>
      <c r="H1" s="116"/>
      <c r="I1" s="116"/>
      <c r="J1" s="117"/>
    </row>
    <row r="2" spans="1:30" ht="30" customHeight="1" thickBot="1">
      <c r="A2" s="118" t="s">
        <v>1</v>
      </c>
      <c r="B2" s="119"/>
      <c r="C2" s="119"/>
      <c r="D2" s="119"/>
      <c r="E2" s="120"/>
      <c r="F2" s="121" t="s">
        <v>1112</v>
      </c>
      <c r="G2" s="122"/>
      <c r="H2" s="122"/>
      <c r="I2" s="122"/>
      <c r="J2" s="123"/>
    </row>
    <row r="3" spans="1:30" ht="15" customHeight="1" thickBot="1">
      <c r="A3" s="124"/>
      <c r="B3" s="124"/>
      <c r="C3" s="124"/>
      <c r="D3" s="124"/>
      <c r="E3" s="124"/>
      <c r="F3" s="124"/>
      <c r="G3" s="124"/>
      <c r="H3" s="124"/>
      <c r="I3" s="124"/>
      <c r="J3" s="124"/>
    </row>
    <row r="4" spans="1:30" ht="30" customHeight="1">
      <c r="A4" s="125" t="s">
        <v>2</v>
      </c>
      <c r="B4" s="126"/>
      <c r="C4" s="126"/>
      <c r="D4" s="126"/>
      <c r="E4" s="126"/>
      <c r="F4" s="126"/>
      <c r="G4" s="126"/>
      <c r="H4" s="126"/>
      <c r="I4" s="126"/>
      <c r="J4" s="127"/>
    </row>
    <row r="5" spans="1:30" ht="30" customHeight="1">
      <c r="A5" s="128" t="s">
        <v>3</v>
      </c>
      <c r="B5" s="129"/>
      <c r="C5" s="129"/>
      <c r="D5" s="129"/>
      <c r="E5" s="130" t="s">
        <v>4</v>
      </c>
      <c r="F5" s="131"/>
      <c r="G5" s="131"/>
      <c r="H5" s="131"/>
      <c r="I5" s="131"/>
      <c r="J5" s="132"/>
    </row>
    <row r="6" spans="1:30" ht="45" customHeight="1">
      <c r="A6" s="128" t="s">
        <v>5</v>
      </c>
      <c r="B6" s="129"/>
      <c r="C6" s="129"/>
      <c r="D6" s="129"/>
      <c r="E6" s="130" t="s">
        <v>6</v>
      </c>
      <c r="F6" s="131"/>
      <c r="G6" s="131"/>
      <c r="H6" s="131"/>
      <c r="I6" s="131"/>
      <c r="J6" s="132"/>
    </row>
    <row r="7" spans="1:30" ht="54.75" customHeight="1" thickBot="1">
      <c r="A7" s="133" t="s">
        <v>7</v>
      </c>
      <c r="B7" s="134"/>
      <c r="C7" s="134"/>
      <c r="D7" s="134"/>
      <c r="E7" s="135" t="s">
        <v>8</v>
      </c>
      <c r="F7" s="136"/>
      <c r="G7" s="136"/>
      <c r="H7" s="136"/>
      <c r="I7" s="136"/>
      <c r="J7" s="137"/>
    </row>
    <row r="8" spans="1:30" s="2" customFormat="1" ht="15" customHeight="1" thickBot="1">
      <c r="A8" s="138"/>
      <c r="B8" s="138"/>
      <c r="C8" s="138"/>
      <c r="D8" s="138"/>
      <c r="E8" s="138"/>
      <c r="F8" s="138"/>
      <c r="G8" s="138"/>
      <c r="H8" s="138"/>
      <c r="I8" s="138"/>
      <c r="J8" s="138"/>
    </row>
    <row r="9" spans="1:30" s="2" customFormat="1" ht="30" customHeight="1">
      <c r="A9" s="112" t="s">
        <v>9</v>
      </c>
      <c r="B9" s="113"/>
      <c r="C9" s="113"/>
      <c r="D9" s="113"/>
      <c r="E9" s="113"/>
      <c r="F9" s="113"/>
      <c r="G9" s="113"/>
      <c r="H9" s="113"/>
      <c r="I9" s="113"/>
      <c r="J9" s="114"/>
    </row>
    <row r="10" spans="1:30" ht="30" customHeight="1">
      <c r="A10" s="101" t="s">
        <v>10</v>
      </c>
      <c r="B10" s="103" t="s">
        <v>11</v>
      </c>
      <c r="C10" s="103"/>
      <c r="D10" s="104" t="s">
        <v>12</v>
      </c>
      <c r="E10" s="106" t="s">
        <v>13</v>
      </c>
      <c r="F10" s="107"/>
      <c r="G10" s="103" t="s">
        <v>14</v>
      </c>
      <c r="H10" s="103"/>
      <c r="I10" s="103" t="s">
        <v>15</v>
      </c>
      <c r="J10" s="110"/>
    </row>
    <row r="11" spans="1:30" ht="49.5" customHeight="1">
      <c r="A11" s="102"/>
      <c r="B11" s="104"/>
      <c r="C11" s="104"/>
      <c r="D11" s="105"/>
      <c r="E11" s="108"/>
      <c r="F11" s="109"/>
      <c r="G11" s="3" t="s">
        <v>16</v>
      </c>
      <c r="H11" s="3" t="s">
        <v>17</v>
      </c>
      <c r="I11" s="104"/>
      <c r="J11" s="111"/>
    </row>
    <row r="12" spans="1:30" ht="94.5" customHeight="1">
      <c r="A12" s="4" t="s">
        <v>18</v>
      </c>
      <c r="B12" s="95" t="s">
        <v>23</v>
      </c>
      <c r="C12" s="96"/>
      <c r="D12" s="9" t="s">
        <v>19</v>
      </c>
      <c r="E12" s="97" t="s">
        <v>24</v>
      </c>
      <c r="F12" s="98"/>
      <c r="G12" s="6">
        <v>20400000</v>
      </c>
      <c r="H12" s="6">
        <v>3600000</v>
      </c>
      <c r="I12" s="99" t="s">
        <v>22</v>
      </c>
      <c r="J12" s="100"/>
      <c r="K12" s="7"/>
      <c r="AD12" s="8" t="s">
        <v>20</v>
      </c>
    </row>
    <row r="13" spans="1:30" ht="15">
      <c r="F13" s="92"/>
      <c r="G13" s="93"/>
      <c r="H13" s="93"/>
      <c r="AD13" s="8" t="s">
        <v>20</v>
      </c>
    </row>
    <row r="14" spans="1:30" ht="6.75" customHeight="1" thickBot="1"/>
    <row r="15" spans="1:30" ht="15" customHeight="1">
      <c r="E15" s="10"/>
      <c r="F15" s="11"/>
      <c r="G15" s="11"/>
      <c r="H15" s="12"/>
    </row>
    <row r="16" spans="1:30" ht="15" customHeight="1">
      <c r="E16" s="13" t="s">
        <v>964</v>
      </c>
      <c r="F16" s="14"/>
      <c r="G16" s="14"/>
      <c r="H16" s="15"/>
    </row>
    <row r="17" spans="1:8" ht="15" customHeight="1">
      <c r="E17" s="13"/>
      <c r="F17" s="14"/>
      <c r="G17" s="14"/>
      <c r="H17" s="16"/>
    </row>
    <row r="18" spans="1:8" ht="15" customHeight="1">
      <c r="A18" s="17"/>
      <c r="E18" s="13"/>
      <c r="F18" s="14"/>
      <c r="G18" s="14"/>
      <c r="H18" s="15"/>
    </row>
    <row r="19" spans="1:8" ht="15" customHeight="1">
      <c r="E19" s="13"/>
      <c r="F19" s="14"/>
      <c r="G19" s="14"/>
      <c r="H19" s="15"/>
    </row>
    <row r="20" spans="1:8" ht="0.75" customHeight="1" thickBot="1">
      <c r="E20" s="18"/>
      <c r="F20" s="19"/>
      <c r="G20" s="19"/>
      <c r="H20" s="20"/>
    </row>
    <row r="22" spans="1:8" ht="12.75" customHeight="1">
      <c r="E22" s="94" t="s">
        <v>25</v>
      </c>
      <c r="F22" s="94"/>
      <c r="G22" s="94"/>
      <c r="H22" s="94"/>
    </row>
    <row r="23" spans="1:8">
      <c r="E23" s="94"/>
      <c r="F23" s="94"/>
      <c r="G23" s="94"/>
      <c r="H23" s="94"/>
    </row>
    <row r="24" spans="1:8">
      <c r="E24" s="94"/>
      <c r="F24" s="94"/>
      <c r="G24" s="94"/>
      <c r="H24" s="94"/>
    </row>
    <row r="79" spans="11:11">
      <c r="K79" s="21"/>
    </row>
    <row r="80" spans="11:11">
      <c r="K80" s="21"/>
    </row>
    <row r="81" spans="7:14" ht="15">
      <c r="G81" s="22" t="s">
        <v>26</v>
      </c>
      <c r="H81" s="23" t="s">
        <v>27</v>
      </c>
      <c r="K81" s="24" t="s">
        <v>28</v>
      </c>
    </row>
    <row r="82" spans="7:14" ht="15">
      <c r="G82" s="22" t="s">
        <v>29</v>
      </c>
      <c r="H82" s="23" t="s">
        <v>30</v>
      </c>
      <c r="K82" s="24" t="s">
        <v>31</v>
      </c>
    </row>
    <row r="83" spans="7:14" ht="15">
      <c r="G83" s="22" t="s">
        <v>32</v>
      </c>
      <c r="H83" s="23" t="s">
        <v>33</v>
      </c>
      <c r="K83" s="24" t="s">
        <v>34</v>
      </c>
    </row>
    <row r="84" spans="7:14" ht="15">
      <c r="G84" s="22" t="s">
        <v>35</v>
      </c>
      <c r="H84" s="23" t="s">
        <v>36</v>
      </c>
      <c r="K84" s="24" t="s">
        <v>37</v>
      </c>
    </row>
    <row r="85" spans="7:14" ht="15">
      <c r="G85" s="22" t="s">
        <v>38</v>
      </c>
      <c r="H85" s="23" t="s">
        <v>39</v>
      </c>
      <c r="K85" s="24"/>
    </row>
    <row r="86" spans="7:14" ht="15">
      <c r="G86" s="22" t="s">
        <v>40</v>
      </c>
      <c r="H86" s="23" t="s">
        <v>41</v>
      </c>
    </row>
    <row r="87" spans="7:14" ht="15">
      <c r="G87" s="22" t="s">
        <v>42</v>
      </c>
      <c r="H87" s="23" t="s">
        <v>43</v>
      </c>
    </row>
    <row r="88" spans="7:14" ht="15">
      <c r="G88" s="22" t="s">
        <v>44</v>
      </c>
      <c r="H88" s="23" t="s">
        <v>45</v>
      </c>
    </row>
    <row r="89" spans="7:14" ht="15">
      <c r="G89" s="22" t="s">
        <v>46</v>
      </c>
      <c r="H89" s="23" t="s">
        <v>47</v>
      </c>
    </row>
    <row r="90" spans="7:14" ht="15">
      <c r="G90" s="22" t="s">
        <v>48</v>
      </c>
      <c r="H90" s="23" t="s">
        <v>49</v>
      </c>
    </row>
    <row r="91" spans="7:14" ht="15">
      <c r="G91" s="22" t="s">
        <v>50</v>
      </c>
      <c r="H91" s="23" t="s">
        <v>51</v>
      </c>
      <c r="K91" s="1" t="s">
        <v>52</v>
      </c>
      <c r="N91" s="1" t="s">
        <v>53</v>
      </c>
    </row>
    <row r="92" spans="7:14" ht="15">
      <c r="G92" s="22" t="s">
        <v>54</v>
      </c>
      <c r="H92" s="23" t="s">
        <v>55</v>
      </c>
      <c r="K92" s="1" t="s">
        <v>56</v>
      </c>
      <c r="N92" s="1" t="s">
        <v>57</v>
      </c>
    </row>
    <row r="93" spans="7:14" ht="15">
      <c r="G93" s="22" t="s">
        <v>58</v>
      </c>
      <c r="H93" s="23" t="s">
        <v>59</v>
      </c>
      <c r="K93" s="1" t="s">
        <v>60</v>
      </c>
      <c r="N93" s="1" t="s">
        <v>61</v>
      </c>
    </row>
    <row r="94" spans="7:14" ht="15">
      <c r="G94" s="22" t="s">
        <v>62</v>
      </c>
      <c r="H94" s="23" t="s">
        <v>63</v>
      </c>
      <c r="K94" s="1" t="s">
        <v>64</v>
      </c>
      <c r="N94" s="1" t="s">
        <v>65</v>
      </c>
    </row>
    <row r="95" spans="7:14" ht="15">
      <c r="G95" s="22" t="s">
        <v>66</v>
      </c>
      <c r="H95" s="23" t="s">
        <v>67</v>
      </c>
      <c r="K95" s="1" t="s">
        <v>68</v>
      </c>
      <c r="N95" s="1" t="s">
        <v>69</v>
      </c>
    </row>
    <row r="96" spans="7:14" ht="15">
      <c r="G96" s="22" t="s">
        <v>70</v>
      </c>
      <c r="H96" s="23" t="s">
        <v>71</v>
      </c>
      <c r="K96" s="1" t="s">
        <v>72</v>
      </c>
      <c r="N96" s="1" t="s">
        <v>73</v>
      </c>
    </row>
    <row r="97" spans="7:14" ht="15">
      <c r="G97" s="22" t="s">
        <v>74</v>
      </c>
      <c r="H97" s="23" t="s">
        <v>75</v>
      </c>
      <c r="K97" s="1" t="s">
        <v>76</v>
      </c>
    </row>
    <row r="98" spans="7:14" ht="15">
      <c r="G98" s="22" t="s">
        <v>77</v>
      </c>
      <c r="H98" s="23" t="s">
        <v>78</v>
      </c>
      <c r="K98" s="1" t="s">
        <v>79</v>
      </c>
      <c r="N98" s="1" t="s">
        <v>80</v>
      </c>
    </row>
    <row r="99" spans="7:14" ht="15">
      <c r="G99" s="22" t="s">
        <v>81</v>
      </c>
      <c r="H99" s="23" t="s">
        <v>82</v>
      </c>
      <c r="K99" s="1" t="s">
        <v>83</v>
      </c>
      <c r="N99" s="1" t="s">
        <v>84</v>
      </c>
    </row>
    <row r="100" spans="7:14" ht="15">
      <c r="G100" s="22" t="s">
        <v>85</v>
      </c>
      <c r="H100" s="23" t="s">
        <v>86</v>
      </c>
      <c r="K100" s="1" t="s">
        <v>87</v>
      </c>
      <c r="N100" s="1" t="s">
        <v>18</v>
      </c>
    </row>
    <row r="101" spans="7:14" ht="15">
      <c r="G101" s="22" t="s">
        <v>88</v>
      </c>
      <c r="H101" s="23" t="s">
        <v>89</v>
      </c>
      <c r="K101" s="1" t="s">
        <v>4</v>
      </c>
      <c r="N101" s="1" t="s">
        <v>90</v>
      </c>
    </row>
    <row r="102" spans="7:14" ht="15">
      <c r="G102" s="22" t="s">
        <v>91</v>
      </c>
      <c r="H102" s="23" t="s">
        <v>92</v>
      </c>
      <c r="K102" s="1" t="s">
        <v>93</v>
      </c>
      <c r="N102" s="1" t="s">
        <v>94</v>
      </c>
    </row>
    <row r="103" spans="7:14" ht="15">
      <c r="G103" s="22" t="s">
        <v>95</v>
      </c>
      <c r="H103" s="23" t="s">
        <v>96</v>
      </c>
      <c r="K103" s="1" t="s">
        <v>97</v>
      </c>
      <c r="N103" s="1" t="s">
        <v>98</v>
      </c>
    </row>
    <row r="104" spans="7:14" ht="15">
      <c r="G104" s="22" t="s">
        <v>99</v>
      </c>
      <c r="H104" s="23" t="s">
        <v>100</v>
      </c>
      <c r="K104" s="1" t="s">
        <v>101</v>
      </c>
    </row>
    <row r="105" spans="7:14" ht="15">
      <c r="G105" s="22" t="s">
        <v>102</v>
      </c>
      <c r="H105" s="23" t="s">
        <v>103</v>
      </c>
      <c r="K105" s="1" t="s">
        <v>104</v>
      </c>
    </row>
    <row r="106" spans="7:14" ht="15">
      <c r="G106" s="22" t="s">
        <v>105</v>
      </c>
      <c r="H106" s="23" t="s">
        <v>106</v>
      </c>
      <c r="K106" s="1" t="s">
        <v>107</v>
      </c>
    </row>
    <row r="107" spans="7:14" ht="15">
      <c r="G107" s="22" t="s">
        <v>108</v>
      </c>
      <c r="H107" s="23" t="s">
        <v>109</v>
      </c>
      <c r="K107" s="1" t="s">
        <v>110</v>
      </c>
    </row>
    <row r="108" spans="7:14" ht="15">
      <c r="G108" s="22" t="s">
        <v>111</v>
      </c>
      <c r="H108" s="23" t="s">
        <v>112</v>
      </c>
      <c r="K108" s="1" t="s">
        <v>113</v>
      </c>
    </row>
    <row r="109" spans="7:14" ht="15">
      <c r="G109" s="22" t="s">
        <v>114</v>
      </c>
      <c r="H109" s="23" t="s">
        <v>115</v>
      </c>
    </row>
    <row r="110" spans="7:14" ht="15">
      <c r="G110" s="22" t="s">
        <v>116</v>
      </c>
      <c r="H110" s="23" t="s">
        <v>117</v>
      </c>
    </row>
    <row r="111" spans="7:14" ht="15">
      <c r="G111" s="22" t="s">
        <v>118</v>
      </c>
      <c r="H111" s="23" t="s">
        <v>119</v>
      </c>
      <c r="K111" s="1" t="s">
        <v>120</v>
      </c>
    </row>
    <row r="112" spans="7:14" ht="15">
      <c r="G112" s="22" t="s">
        <v>121</v>
      </c>
      <c r="H112" s="23" t="s">
        <v>122</v>
      </c>
      <c r="K112" s="1" t="s">
        <v>123</v>
      </c>
    </row>
    <row r="113" spans="7:13" ht="15">
      <c r="G113" s="22" t="s">
        <v>124</v>
      </c>
      <c r="H113" s="23" t="s">
        <v>125</v>
      </c>
      <c r="K113" s="1" t="s">
        <v>126</v>
      </c>
    </row>
    <row r="114" spans="7:13" ht="15">
      <c r="G114" s="22" t="s">
        <v>127</v>
      </c>
      <c r="H114" s="23" t="s">
        <v>128</v>
      </c>
      <c r="K114" s="1" t="s">
        <v>129</v>
      </c>
    </row>
    <row r="115" spans="7:13" ht="15">
      <c r="G115" s="22" t="s">
        <v>130</v>
      </c>
      <c r="H115" s="23" t="s">
        <v>131</v>
      </c>
    </row>
    <row r="116" spans="7:13" ht="15">
      <c r="G116" s="22" t="s">
        <v>132</v>
      </c>
      <c r="H116" s="23" t="s">
        <v>133</v>
      </c>
      <c r="K116" s="1" t="s">
        <v>134</v>
      </c>
      <c r="M116" s="1" t="s">
        <v>135</v>
      </c>
    </row>
    <row r="117" spans="7:13" ht="15">
      <c r="G117" s="22" t="s">
        <v>136</v>
      </c>
      <c r="H117" s="23" t="s">
        <v>137</v>
      </c>
      <c r="K117" s="1" t="s">
        <v>138</v>
      </c>
      <c r="M117" s="1" t="s">
        <v>139</v>
      </c>
    </row>
    <row r="118" spans="7:13" ht="15">
      <c r="G118" s="22" t="s">
        <v>140</v>
      </c>
      <c r="H118" s="23" t="s">
        <v>141</v>
      </c>
      <c r="K118" s="1" t="s">
        <v>142</v>
      </c>
      <c r="M118" s="1" t="s">
        <v>143</v>
      </c>
    </row>
    <row r="119" spans="7:13" ht="15">
      <c r="G119" s="22" t="s">
        <v>144</v>
      </c>
      <c r="H119" s="23" t="s">
        <v>145</v>
      </c>
      <c r="K119" s="1" t="s">
        <v>146</v>
      </c>
      <c r="M119" s="1" t="s">
        <v>147</v>
      </c>
    </row>
    <row r="120" spans="7:13" ht="15">
      <c r="G120" s="22" t="s">
        <v>148</v>
      </c>
      <c r="H120" s="23" t="s">
        <v>149</v>
      </c>
      <c r="K120" s="1" t="s">
        <v>150</v>
      </c>
      <c r="M120" s="1" t="s">
        <v>151</v>
      </c>
    </row>
    <row r="121" spans="7:13" ht="15">
      <c r="G121" s="22" t="s">
        <v>152</v>
      </c>
      <c r="H121" s="23" t="s">
        <v>153</v>
      </c>
      <c r="K121" s="1" t="s">
        <v>154</v>
      </c>
      <c r="M121" s="1" t="s">
        <v>155</v>
      </c>
    </row>
    <row r="122" spans="7:13" ht="15">
      <c r="G122" s="22" t="s">
        <v>156</v>
      </c>
      <c r="H122" s="23" t="s">
        <v>157</v>
      </c>
      <c r="K122" s="1" t="s">
        <v>158</v>
      </c>
      <c r="M122" s="1" t="s">
        <v>159</v>
      </c>
    </row>
    <row r="123" spans="7:13" ht="15">
      <c r="G123" s="22" t="s">
        <v>160</v>
      </c>
      <c r="H123" s="23" t="s">
        <v>161</v>
      </c>
      <c r="K123" s="1" t="s">
        <v>162</v>
      </c>
      <c r="M123" s="1" t="s">
        <v>163</v>
      </c>
    </row>
    <row r="124" spans="7:13" ht="15">
      <c r="G124" s="22" t="s">
        <v>164</v>
      </c>
      <c r="H124" s="23" t="s">
        <v>165</v>
      </c>
      <c r="K124" s="1" t="s">
        <v>166</v>
      </c>
      <c r="M124" s="1" t="s">
        <v>167</v>
      </c>
    </row>
    <row r="125" spans="7:13" ht="15">
      <c r="G125" s="22" t="s">
        <v>168</v>
      </c>
      <c r="H125" s="23" t="s">
        <v>169</v>
      </c>
      <c r="K125" s="1" t="s">
        <v>170</v>
      </c>
      <c r="M125" s="1" t="s">
        <v>171</v>
      </c>
    </row>
    <row r="126" spans="7:13" ht="15">
      <c r="G126" s="22" t="s">
        <v>172</v>
      </c>
      <c r="H126" s="23" t="s">
        <v>173</v>
      </c>
      <c r="K126" s="1" t="s">
        <v>174</v>
      </c>
      <c r="M126" s="1" t="s">
        <v>175</v>
      </c>
    </row>
    <row r="127" spans="7:13" ht="15">
      <c r="G127" s="22" t="s">
        <v>176</v>
      </c>
      <c r="H127" s="23" t="s">
        <v>177</v>
      </c>
      <c r="K127" s="1" t="s">
        <v>178</v>
      </c>
      <c r="M127" s="1" t="s">
        <v>179</v>
      </c>
    </row>
    <row r="128" spans="7:13" ht="15">
      <c r="G128" s="22" t="s">
        <v>180</v>
      </c>
      <c r="H128" s="23" t="s">
        <v>181</v>
      </c>
      <c r="K128" s="1" t="s">
        <v>19</v>
      </c>
      <c r="M128" s="1" t="s">
        <v>182</v>
      </c>
    </row>
    <row r="129" spans="7:13" ht="15">
      <c r="G129" s="22" t="s">
        <v>183</v>
      </c>
      <c r="H129" s="23" t="s">
        <v>184</v>
      </c>
      <c r="K129" s="1" t="s">
        <v>185</v>
      </c>
      <c r="M129" s="1" t="s">
        <v>186</v>
      </c>
    </row>
    <row r="130" spans="7:13" ht="15">
      <c r="G130" s="22" t="s">
        <v>187</v>
      </c>
      <c r="H130" s="23" t="s">
        <v>188</v>
      </c>
      <c r="K130" s="1" t="s">
        <v>189</v>
      </c>
      <c r="M130" s="1" t="s">
        <v>190</v>
      </c>
    </row>
    <row r="131" spans="7:13" ht="15">
      <c r="G131" s="22" t="s">
        <v>191</v>
      </c>
      <c r="H131" s="23" t="s">
        <v>192</v>
      </c>
      <c r="K131" s="1" t="s">
        <v>21</v>
      </c>
      <c r="M131" s="1" t="s">
        <v>193</v>
      </c>
    </row>
    <row r="132" spans="7:13" ht="15">
      <c r="G132" s="22" t="s">
        <v>194</v>
      </c>
      <c r="H132" s="23" t="s">
        <v>195</v>
      </c>
      <c r="K132" s="1" t="s">
        <v>196</v>
      </c>
      <c r="M132" s="1" t="s">
        <v>197</v>
      </c>
    </row>
    <row r="133" spans="7:13" ht="15">
      <c r="G133" s="22" t="s">
        <v>198</v>
      </c>
      <c r="H133" s="23" t="s">
        <v>199</v>
      </c>
      <c r="K133" s="1" t="s">
        <v>200</v>
      </c>
      <c r="M133" s="1" t="s">
        <v>201</v>
      </c>
    </row>
    <row r="134" spans="7:13" ht="15">
      <c r="G134" s="22" t="s">
        <v>202</v>
      </c>
      <c r="H134" s="23" t="s">
        <v>203</v>
      </c>
      <c r="K134" s="1" t="s">
        <v>204</v>
      </c>
      <c r="M134" s="1" t="s">
        <v>205</v>
      </c>
    </row>
    <row r="135" spans="7:13" ht="15">
      <c r="G135" s="22" t="s">
        <v>206</v>
      </c>
      <c r="H135" s="23" t="s">
        <v>207</v>
      </c>
      <c r="K135" s="1" t="s">
        <v>208</v>
      </c>
      <c r="M135" s="1" t="s">
        <v>209</v>
      </c>
    </row>
    <row r="136" spans="7:13" ht="15">
      <c r="G136" s="22" t="s">
        <v>210</v>
      </c>
      <c r="H136" s="23" t="s">
        <v>211</v>
      </c>
      <c r="K136" s="1" t="s">
        <v>212</v>
      </c>
      <c r="M136" s="1" t="s">
        <v>213</v>
      </c>
    </row>
    <row r="137" spans="7:13" ht="15">
      <c r="G137" s="22" t="s">
        <v>214</v>
      </c>
      <c r="H137" s="23" t="s">
        <v>215</v>
      </c>
      <c r="K137" s="1" t="s">
        <v>216</v>
      </c>
      <c r="M137" s="1" t="s">
        <v>217</v>
      </c>
    </row>
    <row r="138" spans="7:13" ht="15">
      <c r="G138" s="22" t="s">
        <v>218</v>
      </c>
      <c r="H138" s="23" t="s">
        <v>219</v>
      </c>
      <c r="K138" s="1" t="s">
        <v>220</v>
      </c>
      <c r="M138" s="1" t="s">
        <v>221</v>
      </c>
    </row>
    <row r="139" spans="7:13" ht="15">
      <c r="G139" s="22" t="s">
        <v>222</v>
      </c>
      <c r="H139" s="23" t="s">
        <v>223</v>
      </c>
      <c r="K139" s="1" t="s">
        <v>224</v>
      </c>
      <c r="M139" s="1" t="s">
        <v>225</v>
      </c>
    </row>
    <row r="140" spans="7:13" ht="15">
      <c r="G140" s="22" t="s">
        <v>226</v>
      </c>
      <c r="H140" s="23" t="s">
        <v>227</v>
      </c>
      <c r="K140" s="1" t="s">
        <v>228</v>
      </c>
      <c r="M140" s="1" t="s">
        <v>229</v>
      </c>
    </row>
    <row r="141" spans="7:13" ht="15">
      <c r="G141" s="22" t="s">
        <v>230</v>
      </c>
      <c r="H141" s="23" t="s">
        <v>231</v>
      </c>
      <c r="K141" s="1" t="s">
        <v>232</v>
      </c>
      <c r="M141" s="1" t="s">
        <v>233</v>
      </c>
    </row>
    <row r="142" spans="7:13" ht="15">
      <c r="G142" s="22" t="s">
        <v>234</v>
      </c>
      <c r="H142" s="23" t="s">
        <v>235</v>
      </c>
      <c r="K142" s="1" t="s">
        <v>236</v>
      </c>
      <c r="M142" s="1" t="s">
        <v>237</v>
      </c>
    </row>
    <row r="143" spans="7:13" ht="15">
      <c r="G143" s="22" t="s">
        <v>238</v>
      </c>
      <c r="H143" s="23" t="s">
        <v>239</v>
      </c>
      <c r="K143" s="1" t="s">
        <v>240</v>
      </c>
      <c r="M143" s="1" t="s">
        <v>241</v>
      </c>
    </row>
    <row r="144" spans="7:13" ht="15">
      <c r="G144" s="22" t="s">
        <v>242</v>
      </c>
      <c r="H144" s="23" t="s">
        <v>243</v>
      </c>
      <c r="K144" s="1" t="s">
        <v>244</v>
      </c>
      <c r="M144" s="1" t="s">
        <v>245</v>
      </c>
    </row>
    <row r="145" spans="7:13" ht="15">
      <c r="G145" s="22" t="s">
        <v>246</v>
      </c>
      <c r="H145" s="23" t="s">
        <v>247</v>
      </c>
      <c r="K145" s="1" t="s">
        <v>248</v>
      </c>
      <c r="M145" s="1" t="s">
        <v>249</v>
      </c>
    </row>
    <row r="146" spans="7:13" ht="15">
      <c r="G146" s="22" t="s">
        <v>250</v>
      </c>
      <c r="H146" s="23" t="s">
        <v>251</v>
      </c>
      <c r="K146" s="1" t="s">
        <v>252</v>
      </c>
      <c r="M146" s="1" t="s">
        <v>253</v>
      </c>
    </row>
    <row r="147" spans="7:13" ht="15">
      <c r="G147" s="22" t="s">
        <v>254</v>
      </c>
      <c r="H147" s="23" t="s">
        <v>255</v>
      </c>
      <c r="K147" s="1" t="s">
        <v>256</v>
      </c>
      <c r="M147" s="1" t="s">
        <v>257</v>
      </c>
    </row>
    <row r="148" spans="7:13" ht="15">
      <c r="G148" s="22" t="s">
        <v>258</v>
      </c>
      <c r="H148" s="23" t="s">
        <v>259</v>
      </c>
      <c r="K148" s="1" t="s">
        <v>260</v>
      </c>
      <c r="M148" s="1" t="s">
        <v>261</v>
      </c>
    </row>
    <row r="149" spans="7:13" ht="15">
      <c r="G149" s="22" t="s">
        <v>262</v>
      </c>
      <c r="H149" s="23" t="s">
        <v>263</v>
      </c>
      <c r="K149" s="1" t="s">
        <v>264</v>
      </c>
      <c r="M149" s="1" t="s">
        <v>265</v>
      </c>
    </row>
    <row r="150" spans="7:13" ht="15">
      <c r="G150" s="22" t="s">
        <v>266</v>
      </c>
      <c r="H150" s="23" t="s">
        <v>267</v>
      </c>
      <c r="K150" s="1" t="s">
        <v>268</v>
      </c>
      <c r="M150" s="1" t="s">
        <v>269</v>
      </c>
    </row>
    <row r="151" spans="7:13" ht="15">
      <c r="G151" s="22" t="s">
        <v>270</v>
      </c>
      <c r="H151" s="23" t="s">
        <v>271</v>
      </c>
      <c r="K151" s="1" t="s">
        <v>272</v>
      </c>
      <c r="M151" s="1" t="s">
        <v>273</v>
      </c>
    </row>
    <row r="152" spans="7:13" ht="15">
      <c r="G152" s="22" t="s">
        <v>274</v>
      </c>
      <c r="H152" s="23" t="s">
        <v>275</v>
      </c>
      <c r="K152" s="1" t="s">
        <v>276</v>
      </c>
      <c r="M152" s="1" t="s">
        <v>277</v>
      </c>
    </row>
    <row r="153" spans="7:13" ht="15">
      <c r="G153" s="22" t="s">
        <v>278</v>
      </c>
      <c r="H153" s="23" t="s">
        <v>279</v>
      </c>
    </row>
    <row r="154" spans="7:13" ht="15">
      <c r="G154" s="22" t="s">
        <v>280</v>
      </c>
      <c r="H154" s="23" t="s">
        <v>281</v>
      </c>
    </row>
    <row r="155" spans="7:13" ht="15">
      <c r="G155" s="22" t="s">
        <v>282</v>
      </c>
      <c r="H155" s="23" t="s">
        <v>283</v>
      </c>
      <c r="K155" s="1" t="s">
        <v>284</v>
      </c>
    </row>
    <row r="156" spans="7:13" ht="15">
      <c r="G156" s="22" t="s">
        <v>285</v>
      </c>
      <c r="H156" s="23" t="s">
        <v>286</v>
      </c>
      <c r="K156" s="1" t="s">
        <v>287</v>
      </c>
    </row>
    <row r="157" spans="7:13" ht="15">
      <c r="G157" s="22" t="s">
        <v>288</v>
      </c>
      <c r="H157" s="23" t="s">
        <v>289</v>
      </c>
    </row>
    <row r="158" spans="7:13" ht="15">
      <c r="G158" s="22" t="s">
        <v>290</v>
      </c>
      <c r="H158" s="23" t="s">
        <v>291</v>
      </c>
    </row>
    <row r="159" spans="7:13" ht="15">
      <c r="G159" s="22" t="s">
        <v>292</v>
      </c>
      <c r="H159" s="23" t="s">
        <v>293</v>
      </c>
    </row>
    <row r="160" spans="7:13" ht="15">
      <c r="G160" s="22" t="s">
        <v>294</v>
      </c>
      <c r="H160" s="23" t="s">
        <v>295</v>
      </c>
    </row>
    <row r="161" spans="7:8" ht="15">
      <c r="G161" s="22" t="s">
        <v>296</v>
      </c>
      <c r="H161" s="23" t="s">
        <v>297</v>
      </c>
    </row>
    <row r="162" spans="7:8" ht="15">
      <c r="G162" s="22" t="s">
        <v>298</v>
      </c>
      <c r="H162" s="23" t="s">
        <v>299</v>
      </c>
    </row>
    <row r="163" spans="7:8" ht="15">
      <c r="G163" s="22" t="s">
        <v>300</v>
      </c>
      <c r="H163" s="23" t="s">
        <v>301</v>
      </c>
    </row>
    <row r="164" spans="7:8" ht="15">
      <c r="G164" s="22" t="s">
        <v>302</v>
      </c>
      <c r="H164" s="23" t="s">
        <v>303</v>
      </c>
    </row>
    <row r="165" spans="7:8" ht="15">
      <c r="G165" s="22" t="s">
        <v>304</v>
      </c>
      <c r="H165" s="23" t="s">
        <v>305</v>
      </c>
    </row>
    <row r="166" spans="7:8" ht="15">
      <c r="G166" s="22" t="s">
        <v>306</v>
      </c>
      <c r="H166" s="23" t="s">
        <v>307</v>
      </c>
    </row>
    <row r="167" spans="7:8" ht="15">
      <c r="G167" s="22" t="s">
        <v>308</v>
      </c>
      <c r="H167" s="23" t="s">
        <v>309</v>
      </c>
    </row>
    <row r="168" spans="7:8" ht="15">
      <c r="G168" s="22" t="s">
        <v>310</v>
      </c>
      <c r="H168" s="23" t="s">
        <v>311</v>
      </c>
    </row>
    <row r="169" spans="7:8" ht="15">
      <c r="G169" s="22" t="s">
        <v>312</v>
      </c>
      <c r="H169" s="23" t="s">
        <v>313</v>
      </c>
    </row>
    <row r="170" spans="7:8" ht="15">
      <c r="G170" s="22" t="s">
        <v>314</v>
      </c>
      <c r="H170" s="23" t="s">
        <v>315</v>
      </c>
    </row>
    <row r="171" spans="7:8" ht="15">
      <c r="G171" s="22" t="s">
        <v>316</v>
      </c>
      <c r="H171" s="23" t="s">
        <v>317</v>
      </c>
    </row>
    <row r="172" spans="7:8" ht="15">
      <c r="G172" s="22" t="s">
        <v>318</v>
      </c>
      <c r="H172" s="23" t="s">
        <v>319</v>
      </c>
    </row>
    <row r="173" spans="7:8" ht="15">
      <c r="G173" s="22" t="s">
        <v>320</v>
      </c>
      <c r="H173" s="23" t="s">
        <v>321</v>
      </c>
    </row>
    <row r="174" spans="7:8" ht="15">
      <c r="G174" s="22" t="s">
        <v>322</v>
      </c>
      <c r="H174" s="23" t="s">
        <v>323</v>
      </c>
    </row>
    <row r="175" spans="7:8" ht="15">
      <c r="G175" s="22" t="s">
        <v>324</v>
      </c>
      <c r="H175" s="23" t="s">
        <v>325</v>
      </c>
    </row>
    <row r="176" spans="7:8" ht="15">
      <c r="G176" s="22" t="s">
        <v>326</v>
      </c>
      <c r="H176" s="23" t="s">
        <v>327</v>
      </c>
    </row>
    <row r="177" spans="7:8" ht="15">
      <c r="G177" s="22" t="s">
        <v>328</v>
      </c>
      <c r="H177" s="23" t="s">
        <v>329</v>
      </c>
    </row>
    <row r="178" spans="7:8" ht="15">
      <c r="G178" s="22" t="s">
        <v>330</v>
      </c>
      <c r="H178" s="23" t="s">
        <v>331</v>
      </c>
    </row>
    <row r="179" spans="7:8" ht="15">
      <c r="G179" s="22" t="s">
        <v>332</v>
      </c>
      <c r="H179" s="23" t="s">
        <v>333</v>
      </c>
    </row>
    <row r="180" spans="7:8" ht="15">
      <c r="G180" s="22" t="s">
        <v>334</v>
      </c>
      <c r="H180" s="23" t="s">
        <v>335</v>
      </c>
    </row>
    <row r="181" spans="7:8" ht="15">
      <c r="G181" s="22" t="s">
        <v>336</v>
      </c>
      <c r="H181" s="23" t="s">
        <v>337</v>
      </c>
    </row>
    <row r="182" spans="7:8" ht="15">
      <c r="G182" s="22" t="s">
        <v>338</v>
      </c>
      <c r="H182" s="23" t="s">
        <v>339</v>
      </c>
    </row>
    <row r="183" spans="7:8" ht="15">
      <c r="G183" s="22" t="s">
        <v>340</v>
      </c>
      <c r="H183" s="23" t="s">
        <v>341</v>
      </c>
    </row>
    <row r="184" spans="7:8" ht="15">
      <c r="G184" s="22" t="s">
        <v>342</v>
      </c>
      <c r="H184" s="23" t="s">
        <v>343</v>
      </c>
    </row>
    <row r="185" spans="7:8" ht="15">
      <c r="G185" s="22" t="s">
        <v>344</v>
      </c>
      <c r="H185" s="23" t="s">
        <v>345</v>
      </c>
    </row>
    <row r="186" spans="7:8" ht="15">
      <c r="G186" s="22" t="s">
        <v>346</v>
      </c>
      <c r="H186" s="23" t="s">
        <v>347</v>
      </c>
    </row>
    <row r="187" spans="7:8" ht="15">
      <c r="G187" s="22" t="s">
        <v>348</v>
      </c>
      <c r="H187" s="23" t="s">
        <v>349</v>
      </c>
    </row>
    <row r="188" spans="7:8" ht="15">
      <c r="G188" s="22" t="s">
        <v>350</v>
      </c>
      <c r="H188" s="23" t="s">
        <v>351</v>
      </c>
    </row>
    <row r="189" spans="7:8" ht="15">
      <c r="G189" s="22" t="s">
        <v>352</v>
      </c>
      <c r="H189" s="23" t="s">
        <v>353</v>
      </c>
    </row>
    <row r="190" spans="7:8" ht="15">
      <c r="G190" s="22" t="s">
        <v>354</v>
      </c>
      <c r="H190" s="23" t="s">
        <v>355</v>
      </c>
    </row>
    <row r="191" spans="7:8" ht="15">
      <c r="G191" s="22" t="s">
        <v>356</v>
      </c>
      <c r="H191" s="23" t="s">
        <v>357</v>
      </c>
    </row>
    <row r="192" spans="7:8" ht="15">
      <c r="G192" s="22" t="s">
        <v>358</v>
      </c>
      <c r="H192" s="23" t="s">
        <v>359</v>
      </c>
    </row>
    <row r="193" spans="7:8" ht="15">
      <c r="G193" s="22" t="s">
        <v>360</v>
      </c>
      <c r="H193" s="23" t="s">
        <v>361</v>
      </c>
    </row>
    <row r="194" spans="7:8" ht="15">
      <c r="G194" s="22" t="s">
        <v>362</v>
      </c>
      <c r="H194" s="23" t="s">
        <v>363</v>
      </c>
    </row>
    <row r="195" spans="7:8" ht="15">
      <c r="G195" s="22" t="s">
        <v>364</v>
      </c>
      <c r="H195" s="23" t="s">
        <v>365</v>
      </c>
    </row>
    <row r="196" spans="7:8" ht="15">
      <c r="G196" s="22" t="s">
        <v>366</v>
      </c>
      <c r="H196" s="23" t="s">
        <v>367</v>
      </c>
    </row>
    <row r="197" spans="7:8" ht="15">
      <c r="G197" s="22" t="s">
        <v>368</v>
      </c>
      <c r="H197" s="23" t="s">
        <v>369</v>
      </c>
    </row>
    <row r="198" spans="7:8" ht="15">
      <c r="G198" s="22" t="s">
        <v>370</v>
      </c>
      <c r="H198" s="23" t="s">
        <v>371</v>
      </c>
    </row>
    <row r="199" spans="7:8" ht="15">
      <c r="G199" s="22" t="s">
        <v>372</v>
      </c>
      <c r="H199" s="23" t="s">
        <v>373</v>
      </c>
    </row>
    <row r="200" spans="7:8" ht="15">
      <c r="G200" s="22" t="s">
        <v>374</v>
      </c>
      <c r="H200" s="23" t="s">
        <v>375</v>
      </c>
    </row>
    <row r="201" spans="7:8" ht="15">
      <c r="G201" s="22" t="s">
        <v>376</v>
      </c>
      <c r="H201" s="23" t="s">
        <v>377</v>
      </c>
    </row>
    <row r="202" spans="7:8" ht="15">
      <c r="G202" s="22" t="s">
        <v>378</v>
      </c>
      <c r="H202" s="23" t="s">
        <v>379</v>
      </c>
    </row>
    <row r="203" spans="7:8" ht="15">
      <c r="G203" s="22" t="s">
        <v>380</v>
      </c>
      <c r="H203" s="23" t="s">
        <v>381</v>
      </c>
    </row>
    <row r="204" spans="7:8" ht="15">
      <c r="G204" s="22" t="s">
        <v>382</v>
      </c>
      <c r="H204" s="23" t="s">
        <v>383</v>
      </c>
    </row>
    <row r="205" spans="7:8" ht="15">
      <c r="G205" s="22" t="s">
        <v>384</v>
      </c>
      <c r="H205" s="23" t="s">
        <v>385</v>
      </c>
    </row>
    <row r="206" spans="7:8" ht="15">
      <c r="G206" s="22" t="s">
        <v>386</v>
      </c>
      <c r="H206" s="23" t="s">
        <v>387</v>
      </c>
    </row>
    <row r="207" spans="7:8" ht="15">
      <c r="G207" s="22" t="s">
        <v>388</v>
      </c>
      <c r="H207" s="23" t="s">
        <v>389</v>
      </c>
    </row>
    <row r="208" spans="7:8" ht="15">
      <c r="G208" s="22" t="s">
        <v>390</v>
      </c>
      <c r="H208" s="23" t="s">
        <v>391</v>
      </c>
    </row>
    <row r="209" spans="7:8" ht="15">
      <c r="G209" s="22" t="s">
        <v>392</v>
      </c>
      <c r="H209" s="23" t="s">
        <v>393</v>
      </c>
    </row>
    <row r="210" spans="7:8" ht="15">
      <c r="G210" s="22" t="s">
        <v>394</v>
      </c>
      <c r="H210" s="23" t="s">
        <v>395</v>
      </c>
    </row>
    <row r="211" spans="7:8" ht="15">
      <c r="G211" s="22" t="s">
        <v>396</v>
      </c>
      <c r="H211" s="23" t="s">
        <v>397</v>
      </c>
    </row>
    <row r="212" spans="7:8" ht="15">
      <c r="G212" s="22" t="s">
        <v>398</v>
      </c>
      <c r="H212" s="23" t="s">
        <v>399</v>
      </c>
    </row>
    <row r="213" spans="7:8" ht="15">
      <c r="G213" s="22" t="s">
        <v>400</v>
      </c>
      <c r="H213" s="23" t="s">
        <v>401</v>
      </c>
    </row>
    <row r="214" spans="7:8" ht="15">
      <c r="G214" s="22" t="s">
        <v>402</v>
      </c>
      <c r="H214" s="23" t="s">
        <v>403</v>
      </c>
    </row>
    <row r="215" spans="7:8" ht="15">
      <c r="G215" s="22" t="s">
        <v>404</v>
      </c>
      <c r="H215" s="23" t="s">
        <v>405</v>
      </c>
    </row>
    <row r="216" spans="7:8" ht="15">
      <c r="G216" s="22" t="s">
        <v>406</v>
      </c>
      <c r="H216" s="23" t="s">
        <v>407</v>
      </c>
    </row>
    <row r="217" spans="7:8" ht="15">
      <c r="G217" s="22" t="s">
        <v>408</v>
      </c>
      <c r="H217" s="23" t="s">
        <v>409</v>
      </c>
    </row>
    <row r="218" spans="7:8" ht="15">
      <c r="G218" s="22" t="s">
        <v>410</v>
      </c>
      <c r="H218" s="23" t="s">
        <v>411</v>
      </c>
    </row>
    <row r="219" spans="7:8" ht="15">
      <c r="G219" s="22" t="s">
        <v>412</v>
      </c>
      <c r="H219" s="23" t="s">
        <v>413</v>
      </c>
    </row>
    <row r="220" spans="7:8" ht="15">
      <c r="G220" s="22" t="s">
        <v>414</v>
      </c>
      <c r="H220" s="23" t="s">
        <v>415</v>
      </c>
    </row>
    <row r="221" spans="7:8" ht="15">
      <c r="G221" s="22" t="s">
        <v>416</v>
      </c>
      <c r="H221" s="23" t="s">
        <v>417</v>
      </c>
    </row>
    <row r="222" spans="7:8" ht="15">
      <c r="G222" s="22" t="s">
        <v>418</v>
      </c>
      <c r="H222" s="23" t="s">
        <v>419</v>
      </c>
    </row>
    <row r="223" spans="7:8" ht="15">
      <c r="G223" s="22" t="s">
        <v>420</v>
      </c>
      <c r="H223" s="23" t="s">
        <v>421</v>
      </c>
    </row>
    <row r="224" spans="7:8" ht="15">
      <c r="G224" s="22" t="s">
        <v>422</v>
      </c>
      <c r="H224" s="23" t="s">
        <v>423</v>
      </c>
    </row>
    <row r="225" spans="7:8" ht="15">
      <c r="G225" s="22" t="s">
        <v>424</v>
      </c>
      <c r="H225" s="23" t="s">
        <v>425</v>
      </c>
    </row>
    <row r="226" spans="7:8" ht="15">
      <c r="G226" s="22" t="s">
        <v>426</v>
      </c>
      <c r="H226" s="23" t="s">
        <v>427</v>
      </c>
    </row>
    <row r="227" spans="7:8" ht="15">
      <c r="G227" s="22" t="s">
        <v>428</v>
      </c>
      <c r="H227" s="23" t="s">
        <v>429</v>
      </c>
    </row>
    <row r="228" spans="7:8" ht="15">
      <c r="G228" s="22" t="s">
        <v>430</v>
      </c>
      <c r="H228" s="23" t="s">
        <v>431</v>
      </c>
    </row>
    <row r="229" spans="7:8" ht="15">
      <c r="G229" s="22" t="s">
        <v>432</v>
      </c>
      <c r="H229" s="23" t="s">
        <v>433</v>
      </c>
    </row>
    <row r="230" spans="7:8" ht="15">
      <c r="G230" s="22" t="s">
        <v>434</v>
      </c>
      <c r="H230" s="23" t="s">
        <v>435</v>
      </c>
    </row>
    <row r="231" spans="7:8" ht="15">
      <c r="G231" s="22" t="s">
        <v>436</v>
      </c>
      <c r="H231" s="23" t="s">
        <v>437</v>
      </c>
    </row>
    <row r="232" spans="7:8" ht="15">
      <c r="G232" s="22" t="s">
        <v>438</v>
      </c>
      <c r="H232" s="23" t="s">
        <v>439</v>
      </c>
    </row>
    <row r="233" spans="7:8" ht="15">
      <c r="G233" s="22" t="s">
        <v>440</v>
      </c>
      <c r="H233" s="23" t="s">
        <v>441</v>
      </c>
    </row>
    <row r="234" spans="7:8" ht="15">
      <c r="G234" s="22" t="s">
        <v>442</v>
      </c>
      <c r="H234" s="23" t="s">
        <v>443</v>
      </c>
    </row>
    <row r="235" spans="7:8" ht="15">
      <c r="G235" s="22" t="s">
        <v>444</v>
      </c>
      <c r="H235" s="23" t="s">
        <v>445</v>
      </c>
    </row>
    <row r="236" spans="7:8" ht="15">
      <c r="G236" s="22" t="s">
        <v>446</v>
      </c>
      <c r="H236" s="23" t="s">
        <v>447</v>
      </c>
    </row>
    <row r="237" spans="7:8" ht="15">
      <c r="G237" s="22" t="s">
        <v>448</v>
      </c>
      <c r="H237" s="23" t="s">
        <v>449</v>
      </c>
    </row>
    <row r="238" spans="7:8" ht="15">
      <c r="G238" s="22" t="s">
        <v>450</v>
      </c>
      <c r="H238" s="23" t="s">
        <v>451</v>
      </c>
    </row>
    <row r="239" spans="7:8" ht="15">
      <c r="G239" s="22" t="s">
        <v>452</v>
      </c>
      <c r="H239" s="23" t="s">
        <v>453</v>
      </c>
    </row>
    <row r="240" spans="7:8" ht="15">
      <c r="G240" s="22" t="s">
        <v>454</v>
      </c>
      <c r="H240" s="23" t="s">
        <v>455</v>
      </c>
    </row>
    <row r="241" spans="7:8" ht="15">
      <c r="G241" s="22" t="s">
        <v>456</v>
      </c>
      <c r="H241" s="23" t="s">
        <v>457</v>
      </c>
    </row>
    <row r="242" spans="7:8" ht="15">
      <c r="G242" s="22" t="s">
        <v>458</v>
      </c>
      <c r="H242" s="23" t="s">
        <v>459</v>
      </c>
    </row>
    <row r="243" spans="7:8" ht="15">
      <c r="G243" s="22" t="s">
        <v>460</v>
      </c>
      <c r="H243" s="23" t="s">
        <v>461</v>
      </c>
    </row>
    <row r="244" spans="7:8" ht="15">
      <c r="G244" s="22" t="s">
        <v>462</v>
      </c>
      <c r="H244" s="23" t="s">
        <v>463</v>
      </c>
    </row>
    <row r="245" spans="7:8" ht="15">
      <c r="G245" s="22" t="s">
        <v>464</v>
      </c>
      <c r="H245" s="23" t="s">
        <v>465</v>
      </c>
    </row>
    <row r="246" spans="7:8" ht="15">
      <c r="G246" s="22" t="s">
        <v>466</v>
      </c>
      <c r="H246" s="23" t="s">
        <v>467</v>
      </c>
    </row>
    <row r="247" spans="7:8" ht="15">
      <c r="G247" s="22" t="s">
        <v>468</v>
      </c>
      <c r="H247" s="23" t="s">
        <v>469</v>
      </c>
    </row>
    <row r="248" spans="7:8" ht="15">
      <c r="G248" s="22" t="s">
        <v>470</v>
      </c>
      <c r="H248" s="23" t="s">
        <v>471</v>
      </c>
    </row>
    <row r="249" spans="7:8" ht="15">
      <c r="G249" s="22" t="s">
        <v>472</v>
      </c>
      <c r="H249" s="23" t="s">
        <v>473</v>
      </c>
    </row>
    <row r="250" spans="7:8" ht="15">
      <c r="G250" s="22" t="s">
        <v>474</v>
      </c>
      <c r="H250" s="23" t="s">
        <v>475</v>
      </c>
    </row>
    <row r="251" spans="7:8" ht="15">
      <c r="G251" s="22" t="s">
        <v>476</v>
      </c>
      <c r="H251" s="23" t="s">
        <v>477</v>
      </c>
    </row>
    <row r="252" spans="7:8" ht="15">
      <c r="G252" s="22" t="s">
        <v>478</v>
      </c>
      <c r="H252" s="23" t="s">
        <v>479</v>
      </c>
    </row>
    <row r="253" spans="7:8" ht="15">
      <c r="G253" s="22" t="s">
        <v>480</v>
      </c>
      <c r="H253" s="23" t="s">
        <v>481</v>
      </c>
    </row>
    <row r="254" spans="7:8" ht="15">
      <c r="G254" s="22" t="s">
        <v>482</v>
      </c>
      <c r="H254" s="23" t="s">
        <v>483</v>
      </c>
    </row>
    <row r="255" spans="7:8" ht="15">
      <c r="G255" s="22" t="s">
        <v>484</v>
      </c>
      <c r="H255" s="23" t="s">
        <v>485</v>
      </c>
    </row>
    <row r="256" spans="7:8" ht="15">
      <c r="G256" s="22" t="s">
        <v>486</v>
      </c>
      <c r="H256" s="23" t="s">
        <v>487</v>
      </c>
    </row>
    <row r="257" spans="7:8" ht="15">
      <c r="G257" s="22" t="s">
        <v>488</v>
      </c>
      <c r="H257" s="23" t="s">
        <v>489</v>
      </c>
    </row>
    <row r="258" spans="7:8" ht="15">
      <c r="G258" s="22" t="s">
        <v>490</v>
      </c>
      <c r="H258" s="23" t="s">
        <v>491</v>
      </c>
    </row>
    <row r="259" spans="7:8" ht="15">
      <c r="G259" s="22" t="s">
        <v>492</v>
      </c>
      <c r="H259" s="23" t="s">
        <v>493</v>
      </c>
    </row>
    <row r="260" spans="7:8" ht="15">
      <c r="G260" s="22" t="s">
        <v>494</v>
      </c>
      <c r="H260" s="23" t="s">
        <v>495</v>
      </c>
    </row>
    <row r="261" spans="7:8" ht="15">
      <c r="G261" s="22" t="s">
        <v>496</v>
      </c>
      <c r="H261" s="23" t="s">
        <v>497</v>
      </c>
    </row>
    <row r="262" spans="7:8" ht="15">
      <c r="G262" s="22" t="s">
        <v>498</v>
      </c>
      <c r="H262" s="23" t="s">
        <v>499</v>
      </c>
    </row>
    <row r="263" spans="7:8" ht="15">
      <c r="G263" s="22" t="s">
        <v>500</v>
      </c>
      <c r="H263" s="23" t="s">
        <v>501</v>
      </c>
    </row>
    <row r="264" spans="7:8" ht="15">
      <c r="G264" s="22" t="s">
        <v>502</v>
      </c>
      <c r="H264" s="23" t="s">
        <v>503</v>
      </c>
    </row>
    <row r="265" spans="7:8" ht="15">
      <c r="G265" s="22" t="s">
        <v>504</v>
      </c>
      <c r="H265" s="23" t="s">
        <v>505</v>
      </c>
    </row>
    <row r="266" spans="7:8" ht="15">
      <c r="G266" s="22" t="s">
        <v>506</v>
      </c>
      <c r="H266" s="23" t="s">
        <v>507</v>
      </c>
    </row>
    <row r="267" spans="7:8" ht="15">
      <c r="G267" s="22" t="s">
        <v>508</v>
      </c>
      <c r="H267" s="23" t="s">
        <v>509</v>
      </c>
    </row>
    <row r="268" spans="7:8" ht="15">
      <c r="G268" s="22" t="s">
        <v>510</v>
      </c>
      <c r="H268" s="23" t="s">
        <v>511</v>
      </c>
    </row>
    <row r="269" spans="7:8" ht="15">
      <c r="G269" s="22" t="s">
        <v>512</v>
      </c>
      <c r="H269" s="23" t="s">
        <v>513</v>
      </c>
    </row>
    <row r="270" spans="7:8" ht="15">
      <c r="G270" s="22" t="s">
        <v>514</v>
      </c>
      <c r="H270" s="23" t="s">
        <v>515</v>
      </c>
    </row>
    <row r="271" spans="7:8" ht="15">
      <c r="G271" s="22" t="s">
        <v>516</v>
      </c>
      <c r="H271" s="23" t="s">
        <v>517</v>
      </c>
    </row>
    <row r="272" spans="7:8" ht="15">
      <c r="G272" s="22" t="s">
        <v>518</v>
      </c>
      <c r="H272" s="23" t="s">
        <v>519</v>
      </c>
    </row>
    <row r="273" spans="7:8" ht="15">
      <c r="G273" s="22" t="s">
        <v>520</v>
      </c>
      <c r="H273" s="23" t="s">
        <v>521</v>
      </c>
    </row>
    <row r="274" spans="7:8" ht="15">
      <c r="G274" s="22" t="s">
        <v>522</v>
      </c>
      <c r="H274" s="23" t="s">
        <v>523</v>
      </c>
    </row>
    <row r="275" spans="7:8" ht="15">
      <c r="G275" s="22" t="s">
        <v>524</v>
      </c>
      <c r="H275" s="23" t="s">
        <v>525</v>
      </c>
    </row>
    <row r="276" spans="7:8" ht="15">
      <c r="G276" s="22" t="s">
        <v>526</v>
      </c>
      <c r="H276" s="23" t="s">
        <v>527</v>
      </c>
    </row>
    <row r="277" spans="7:8" ht="15">
      <c r="G277" s="22" t="s">
        <v>528</v>
      </c>
      <c r="H277" s="23" t="s">
        <v>529</v>
      </c>
    </row>
    <row r="278" spans="7:8" ht="15">
      <c r="G278" s="22" t="s">
        <v>530</v>
      </c>
      <c r="H278" s="23" t="s">
        <v>531</v>
      </c>
    </row>
    <row r="279" spans="7:8" ht="15">
      <c r="G279" s="22" t="s">
        <v>532</v>
      </c>
      <c r="H279" s="23" t="s">
        <v>533</v>
      </c>
    </row>
    <row r="280" spans="7:8" ht="15">
      <c r="G280" s="22" t="s">
        <v>534</v>
      </c>
      <c r="H280" s="23" t="s">
        <v>535</v>
      </c>
    </row>
    <row r="281" spans="7:8" ht="15">
      <c r="G281" s="22" t="s">
        <v>536</v>
      </c>
      <c r="H281" s="23" t="s">
        <v>537</v>
      </c>
    </row>
    <row r="282" spans="7:8" ht="15">
      <c r="G282" s="22" t="s">
        <v>538</v>
      </c>
      <c r="H282" s="23" t="s">
        <v>539</v>
      </c>
    </row>
    <row r="283" spans="7:8" ht="15">
      <c r="G283" s="22" t="s">
        <v>540</v>
      </c>
      <c r="H283" s="23" t="s">
        <v>541</v>
      </c>
    </row>
    <row r="284" spans="7:8" ht="15">
      <c r="G284" s="22" t="s">
        <v>542</v>
      </c>
      <c r="H284" s="23" t="s">
        <v>543</v>
      </c>
    </row>
    <row r="285" spans="7:8" ht="15">
      <c r="G285" s="22" t="s">
        <v>544</v>
      </c>
      <c r="H285" s="23" t="s">
        <v>545</v>
      </c>
    </row>
    <row r="286" spans="7:8" ht="15">
      <c r="G286" s="22" t="s">
        <v>546</v>
      </c>
      <c r="H286" s="23" t="s">
        <v>547</v>
      </c>
    </row>
    <row r="287" spans="7:8" ht="15">
      <c r="G287" s="22" t="s">
        <v>548</v>
      </c>
      <c r="H287" s="23" t="s">
        <v>549</v>
      </c>
    </row>
    <row r="288" spans="7:8" ht="15">
      <c r="G288" s="22" t="s">
        <v>550</v>
      </c>
      <c r="H288" s="23" t="s">
        <v>551</v>
      </c>
    </row>
    <row r="289" spans="7:8" ht="15">
      <c r="G289" s="22" t="s">
        <v>552</v>
      </c>
      <c r="H289" s="23" t="s">
        <v>553</v>
      </c>
    </row>
    <row r="290" spans="7:8" ht="15">
      <c r="G290" s="22" t="s">
        <v>554</v>
      </c>
      <c r="H290" s="23" t="s">
        <v>555</v>
      </c>
    </row>
    <row r="291" spans="7:8" ht="15">
      <c r="G291" s="22" t="s">
        <v>556</v>
      </c>
      <c r="H291" s="23" t="s">
        <v>557</v>
      </c>
    </row>
    <row r="292" spans="7:8" ht="15">
      <c r="G292" s="22" t="s">
        <v>558</v>
      </c>
      <c r="H292" s="23" t="s">
        <v>559</v>
      </c>
    </row>
    <row r="293" spans="7:8" ht="15">
      <c r="G293" s="22" t="s">
        <v>560</v>
      </c>
      <c r="H293" s="23" t="s">
        <v>561</v>
      </c>
    </row>
    <row r="294" spans="7:8" ht="15">
      <c r="G294" s="22" t="s">
        <v>562</v>
      </c>
      <c r="H294" s="23" t="s">
        <v>563</v>
      </c>
    </row>
    <row r="295" spans="7:8" ht="15">
      <c r="G295" s="22" t="s">
        <v>564</v>
      </c>
      <c r="H295" s="23" t="s">
        <v>565</v>
      </c>
    </row>
    <row r="296" spans="7:8" ht="15">
      <c r="G296" s="22" t="s">
        <v>566</v>
      </c>
      <c r="H296" s="23" t="s">
        <v>567</v>
      </c>
    </row>
    <row r="297" spans="7:8" ht="15">
      <c r="G297" s="22" t="s">
        <v>568</v>
      </c>
      <c r="H297" s="23" t="s">
        <v>569</v>
      </c>
    </row>
    <row r="298" spans="7:8" ht="15">
      <c r="G298" s="22" t="s">
        <v>570</v>
      </c>
      <c r="H298" s="23" t="s">
        <v>571</v>
      </c>
    </row>
    <row r="299" spans="7:8" ht="15">
      <c r="G299" s="22" t="s">
        <v>572</v>
      </c>
      <c r="H299" s="23" t="s">
        <v>573</v>
      </c>
    </row>
    <row r="300" spans="7:8" ht="15">
      <c r="G300" s="22" t="s">
        <v>574</v>
      </c>
      <c r="H300" s="23" t="s">
        <v>575</v>
      </c>
    </row>
    <row r="301" spans="7:8" ht="15">
      <c r="G301" s="22" t="s">
        <v>576</v>
      </c>
      <c r="H301" s="23" t="s">
        <v>577</v>
      </c>
    </row>
    <row r="302" spans="7:8" ht="15">
      <c r="G302" s="22" t="s">
        <v>578</v>
      </c>
      <c r="H302" s="23" t="s">
        <v>579</v>
      </c>
    </row>
    <row r="303" spans="7:8" ht="15">
      <c r="G303" s="22" t="s">
        <v>580</v>
      </c>
      <c r="H303" s="23" t="s">
        <v>581</v>
      </c>
    </row>
    <row r="304" spans="7:8" ht="15">
      <c r="G304" s="22" t="s">
        <v>582</v>
      </c>
      <c r="H304" s="23" t="s">
        <v>583</v>
      </c>
    </row>
    <row r="305" spans="7:8" ht="15">
      <c r="G305" s="22" t="s">
        <v>584</v>
      </c>
      <c r="H305" s="23" t="s">
        <v>585</v>
      </c>
    </row>
    <row r="306" spans="7:8" ht="15">
      <c r="G306" s="22" t="s">
        <v>586</v>
      </c>
      <c r="H306" s="23" t="s">
        <v>587</v>
      </c>
    </row>
    <row r="307" spans="7:8" ht="15">
      <c r="G307" s="22" t="s">
        <v>588</v>
      </c>
      <c r="H307" s="23" t="s">
        <v>589</v>
      </c>
    </row>
    <row r="308" spans="7:8" ht="15">
      <c r="G308" s="22" t="s">
        <v>590</v>
      </c>
      <c r="H308" s="23" t="s">
        <v>591</v>
      </c>
    </row>
    <row r="309" spans="7:8" ht="15">
      <c r="G309" s="22" t="s">
        <v>592</v>
      </c>
      <c r="H309" s="23" t="s">
        <v>593</v>
      </c>
    </row>
    <row r="310" spans="7:8" ht="15">
      <c r="G310" s="22" t="s">
        <v>594</v>
      </c>
      <c r="H310" s="23" t="s">
        <v>595</v>
      </c>
    </row>
    <row r="311" spans="7:8" ht="15">
      <c r="G311" s="22" t="s">
        <v>596</v>
      </c>
      <c r="H311" s="23" t="s">
        <v>597</v>
      </c>
    </row>
    <row r="312" spans="7:8" ht="15">
      <c r="G312" s="22" t="s">
        <v>598</v>
      </c>
      <c r="H312" s="23" t="s">
        <v>599</v>
      </c>
    </row>
    <row r="313" spans="7:8" ht="15">
      <c r="G313" s="22" t="s">
        <v>600</v>
      </c>
      <c r="H313" s="23" t="s">
        <v>601</v>
      </c>
    </row>
    <row r="314" spans="7:8" ht="15">
      <c r="G314" s="22" t="s">
        <v>602</v>
      </c>
      <c r="H314" s="23" t="s">
        <v>603</v>
      </c>
    </row>
    <row r="315" spans="7:8" ht="15">
      <c r="G315" s="22" t="s">
        <v>604</v>
      </c>
      <c r="H315" s="23" t="s">
        <v>605</v>
      </c>
    </row>
    <row r="316" spans="7:8" ht="15">
      <c r="G316" s="22" t="s">
        <v>606</v>
      </c>
      <c r="H316" s="23" t="s">
        <v>607</v>
      </c>
    </row>
    <row r="317" spans="7:8" ht="15">
      <c r="G317" s="22" t="s">
        <v>608</v>
      </c>
      <c r="H317" s="23" t="s">
        <v>609</v>
      </c>
    </row>
    <row r="318" spans="7:8" ht="15">
      <c r="G318" s="22" t="s">
        <v>610</v>
      </c>
      <c r="H318" s="23" t="s">
        <v>611</v>
      </c>
    </row>
    <row r="319" spans="7:8" ht="15">
      <c r="G319" s="22" t="s">
        <v>612</v>
      </c>
      <c r="H319" s="23" t="s">
        <v>613</v>
      </c>
    </row>
    <row r="320" spans="7:8" ht="15">
      <c r="G320" s="22" t="s">
        <v>614</v>
      </c>
      <c r="H320" s="23" t="s">
        <v>615</v>
      </c>
    </row>
    <row r="321" spans="7:8" ht="15">
      <c r="G321" s="22" t="s">
        <v>616</v>
      </c>
      <c r="H321" s="23" t="s">
        <v>617</v>
      </c>
    </row>
    <row r="322" spans="7:8" ht="15">
      <c r="G322" s="22" t="s">
        <v>618</v>
      </c>
      <c r="H322" s="23" t="s">
        <v>619</v>
      </c>
    </row>
    <row r="323" spans="7:8" ht="15">
      <c r="G323" s="22" t="s">
        <v>620</v>
      </c>
      <c r="H323" s="23" t="s">
        <v>621</v>
      </c>
    </row>
    <row r="324" spans="7:8" ht="15">
      <c r="G324" s="22" t="s">
        <v>622</v>
      </c>
      <c r="H324" s="23" t="s">
        <v>623</v>
      </c>
    </row>
    <row r="325" spans="7:8" ht="15">
      <c r="G325" s="22" t="s">
        <v>624</v>
      </c>
      <c r="H325" s="23" t="s">
        <v>625</v>
      </c>
    </row>
    <row r="326" spans="7:8" ht="15">
      <c r="G326" s="22" t="s">
        <v>626</v>
      </c>
      <c r="H326" s="23" t="s">
        <v>627</v>
      </c>
    </row>
    <row r="327" spans="7:8" ht="15">
      <c r="G327" s="22" t="s">
        <v>628</v>
      </c>
      <c r="H327" s="23" t="s">
        <v>629</v>
      </c>
    </row>
    <row r="328" spans="7:8" ht="15">
      <c r="G328" s="22" t="s">
        <v>630</v>
      </c>
      <c r="H328" s="23" t="s">
        <v>631</v>
      </c>
    </row>
    <row r="329" spans="7:8" ht="15">
      <c r="G329" s="22" t="s">
        <v>632</v>
      </c>
      <c r="H329" s="23" t="s">
        <v>633</v>
      </c>
    </row>
    <row r="330" spans="7:8" ht="15">
      <c r="G330" s="22" t="s">
        <v>634</v>
      </c>
      <c r="H330" s="23" t="s">
        <v>635</v>
      </c>
    </row>
    <row r="331" spans="7:8" ht="15">
      <c r="G331" s="22" t="s">
        <v>636</v>
      </c>
      <c r="H331" s="23" t="s">
        <v>637</v>
      </c>
    </row>
    <row r="332" spans="7:8" ht="15">
      <c r="G332" s="22" t="s">
        <v>638</v>
      </c>
      <c r="H332" s="23" t="s">
        <v>639</v>
      </c>
    </row>
    <row r="333" spans="7:8" ht="15">
      <c r="G333" s="22" t="s">
        <v>640</v>
      </c>
      <c r="H333" s="23" t="s">
        <v>641</v>
      </c>
    </row>
    <row r="334" spans="7:8" ht="15">
      <c r="G334" s="22" t="s">
        <v>642</v>
      </c>
      <c r="H334" s="23" t="s">
        <v>643</v>
      </c>
    </row>
    <row r="335" spans="7:8" ht="15">
      <c r="G335" s="22" t="s">
        <v>644</v>
      </c>
      <c r="H335" s="23" t="s">
        <v>645</v>
      </c>
    </row>
    <row r="336" spans="7:8" ht="15">
      <c r="G336" s="22" t="s">
        <v>646</v>
      </c>
      <c r="H336" s="23" t="s">
        <v>647</v>
      </c>
    </row>
    <row r="337" spans="7:8" ht="15">
      <c r="G337" s="22" t="s">
        <v>648</v>
      </c>
      <c r="H337" s="23" t="s">
        <v>649</v>
      </c>
    </row>
    <row r="338" spans="7:8" ht="15">
      <c r="G338" s="22" t="s">
        <v>650</v>
      </c>
      <c r="H338" s="23" t="s">
        <v>651</v>
      </c>
    </row>
    <row r="339" spans="7:8" ht="15">
      <c r="G339" s="22" t="s">
        <v>652</v>
      </c>
      <c r="H339" s="23" t="s">
        <v>653</v>
      </c>
    </row>
    <row r="340" spans="7:8" ht="15">
      <c r="G340" s="22" t="s">
        <v>654</v>
      </c>
      <c r="H340" s="23" t="s">
        <v>655</v>
      </c>
    </row>
    <row r="341" spans="7:8" ht="15">
      <c r="G341" s="22" t="s">
        <v>656</v>
      </c>
      <c r="H341" s="23" t="s">
        <v>657</v>
      </c>
    </row>
    <row r="342" spans="7:8" ht="15">
      <c r="G342" s="22" t="s">
        <v>658</v>
      </c>
      <c r="H342" s="23" t="s">
        <v>659</v>
      </c>
    </row>
    <row r="343" spans="7:8" ht="15">
      <c r="G343" s="22" t="s">
        <v>660</v>
      </c>
      <c r="H343" s="23" t="s">
        <v>661</v>
      </c>
    </row>
    <row r="344" spans="7:8" ht="15">
      <c r="G344" s="22" t="s">
        <v>662</v>
      </c>
      <c r="H344" s="23" t="s">
        <v>663</v>
      </c>
    </row>
    <row r="345" spans="7:8" ht="15">
      <c r="G345" s="22" t="s">
        <v>664</v>
      </c>
      <c r="H345" s="23" t="s">
        <v>665</v>
      </c>
    </row>
    <row r="346" spans="7:8" ht="15">
      <c r="G346" s="22" t="s">
        <v>666</v>
      </c>
      <c r="H346" s="23" t="s">
        <v>667</v>
      </c>
    </row>
    <row r="347" spans="7:8" ht="15">
      <c r="G347" s="22" t="s">
        <v>668</v>
      </c>
      <c r="H347" s="23" t="s">
        <v>669</v>
      </c>
    </row>
    <row r="348" spans="7:8" ht="15">
      <c r="G348" s="22" t="s">
        <v>670</v>
      </c>
      <c r="H348" s="23" t="s">
        <v>671</v>
      </c>
    </row>
    <row r="349" spans="7:8" ht="15">
      <c r="G349" s="22" t="s">
        <v>672</v>
      </c>
      <c r="H349" s="23" t="s">
        <v>673</v>
      </c>
    </row>
    <row r="350" spans="7:8" ht="15">
      <c r="G350" s="22" t="s">
        <v>674</v>
      </c>
      <c r="H350" s="23" t="s">
        <v>675</v>
      </c>
    </row>
    <row r="351" spans="7:8" ht="15">
      <c r="G351" s="22" t="s">
        <v>676</v>
      </c>
      <c r="H351" s="23" t="s">
        <v>677</v>
      </c>
    </row>
    <row r="352" spans="7:8" ht="15">
      <c r="G352" s="22" t="s">
        <v>678</v>
      </c>
      <c r="H352" s="23" t="s">
        <v>679</v>
      </c>
    </row>
    <row r="353" spans="7:8" ht="15">
      <c r="G353" s="22" t="s">
        <v>680</v>
      </c>
      <c r="H353" s="23" t="s">
        <v>681</v>
      </c>
    </row>
    <row r="354" spans="7:8" ht="15">
      <c r="G354" s="22" t="s">
        <v>682</v>
      </c>
      <c r="H354" s="23" t="s">
        <v>683</v>
      </c>
    </row>
    <row r="355" spans="7:8" ht="15">
      <c r="G355" s="22" t="s">
        <v>684</v>
      </c>
      <c r="H355" s="23" t="s">
        <v>685</v>
      </c>
    </row>
    <row r="356" spans="7:8" ht="15">
      <c r="G356" s="22" t="s">
        <v>686</v>
      </c>
      <c r="H356" s="23" t="s">
        <v>687</v>
      </c>
    </row>
    <row r="357" spans="7:8" ht="15">
      <c r="G357" s="22" t="s">
        <v>688</v>
      </c>
      <c r="H357" s="23" t="s">
        <v>689</v>
      </c>
    </row>
    <row r="358" spans="7:8" ht="15">
      <c r="G358" s="22" t="s">
        <v>690</v>
      </c>
      <c r="H358" s="23" t="s">
        <v>691</v>
      </c>
    </row>
    <row r="359" spans="7:8" ht="15">
      <c r="G359" s="22" t="s">
        <v>692</v>
      </c>
      <c r="H359" s="23" t="s">
        <v>693</v>
      </c>
    </row>
    <row r="360" spans="7:8" ht="15">
      <c r="G360" s="22" t="s">
        <v>694</v>
      </c>
      <c r="H360" s="23" t="s">
        <v>695</v>
      </c>
    </row>
    <row r="361" spans="7:8" ht="15">
      <c r="G361" s="22" t="s">
        <v>696</v>
      </c>
      <c r="H361" s="23" t="s">
        <v>697</v>
      </c>
    </row>
    <row r="362" spans="7:8" ht="15">
      <c r="G362" s="22" t="s">
        <v>698</v>
      </c>
      <c r="H362" s="23" t="s">
        <v>699</v>
      </c>
    </row>
    <row r="363" spans="7:8" ht="15">
      <c r="G363" s="22" t="s">
        <v>700</v>
      </c>
      <c r="H363" s="23" t="s">
        <v>701</v>
      </c>
    </row>
    <row r="364" spans="7:8" ht="15">
      <c r="G364" s="22" t="s">
        <v>702</v>
      </c>
      <c r="H364" s="23" t="s">
        <v>703</v>
      </c>
    </row>
    <row r="365" spans="7:8" ht="15">
      <c r="G365" s="22" t="s">
        <v>704</v>
      </c>
      <c r="H365" s="23" t="s">
        <v>705</v>
      </c>
    </row>
    <row r="366" spans="7:8" ht="15">
      <c r="G366" s="22" t="s">
        <v>706</v>
      </c>
      <c r="H366" s="23" t="s">
        <v>707</v>
      </c>
    </row>
    <row r="367" spans="7:8" ht="15">
      <c r="G367" s="22" t="s">
        <v>708</v>
      </c>
      <c r="H367" s="23" t="s">
        <v>709</v>
      </c>
    </row>
    <row r="368" spans="7:8" ht="15">
      <c r="G368" s="22" t="s">
        <v>710</v>
      </c>
      <c r="H368" s="23" t="s">
        <v>711</v>
      </c>
    </row>
    <row r="369" spans="7:8" ht="15">
      <c r="G369" s="22" t="s">
        <v>712</v>
      </c>
      <c r="H369" s="23" t="s">
        <v>713</v>
      </c>
    </row>
    <row r="370" spans="7:8" ht="15">
      <c r="G370" s="22" t="s">
        <v>714</v>
      </c>
      <c r="H370" s="23" t="s">
        <v>715</v>
      </c>
    </row>
    <row r="371" spans="7:8" ht="15">
      <c r="G371" s="22" t="s">
        <v>716</v>
      </c>
      <c r="H371" s="23" t="s">
        <v>717</v>
      </c>
    </row>
    <row r="372" spans="7:8" ht="15">
      <c r="G372" s="22" t="s">
        <v>718</v>
      </c>
      <c r="H372" s="23" t="s">
        <v>719</v>
      </c>
    </row>
    <row r="373" spans="7:8" ht="15">
      <c r="G373" s="22" t="s">
        <v>720</v>
      </c>
      <c r="H373" s="23" t="s">
        <v>721</v>
      </c>
    </row>
    <row r="374" spans="7:8" ht="15">
      <c r="G374" s="22" t="s">
        <v>722</v>
      </c>
      <c r="H374" s="23" t="s">
        <v>723</v>
      </c>
    </row>
    <row r="375" spans="7:8" ht="15">
      <c r="G375" s="22" t="s">
        <v>724</v>
      </c>
      <c r="H375" s="23" t="s">
        <v>725</v>
      </c>
    </row>
    <row r="376" spans="7:8" ht="15">
      <c r="G376" s="22" t="s">
        <v>726</v>
      </c>
      <c r="H376" s="23" t="s">
        <v>727</v>
      </c>
    </row>
    <row r="377" spans="7:8" ht="15">
      <c r="G377" s="22" t="s">
        <v>728</v>
      </c>
      <c r="H377" s="23" t="s">
        <v>729</v>
      </c>
    </row>
    <row r="378" spans="7:8" ht="15">
      <c r="G378" s="22" t="s">
        <v>730</v>
      </c>
      <c r="H378" s="23" t="s">
        <v>731</v>
      </c>
    </row>
    <row r="379" spans="7:8" ht="15">
      <c r="G379" s="22" t="s">
        <v>732</v>
      </c>
      <c r="H379" s="23" t="s">
        <v>733</v>
      </c>
    </row>
    <row r="380" spans="7:8" ht="15">
      <c r="G380" s="22" t="s">
        <v>734</v>
      </c>
      <c r="H380" s="23" t="s">
        <v>735</v>
      </c>
    </row>
    <row r="381" spans="7:8" ht="15">
      <c r="G381" s="22" t="s">
        <v>736</v>
      </c>
      <c r="H381" s="23" t="s">
        <v>737</v>
      </c>
    </row>
    <row r="382" spans="7:8" ht="15">
      <c r="G382" s="22" t="s">
        <v>738</v>
      </c>
      <c r="H382" s="23" t="s">
        <v>739</v>
      </c>
    </row>
    <row r="383" spans="7:8" ht="15">
      <c r="G383" s="22" t="s">
        <v>740</v>
      </c>
      <c r="H383" s="23" t="s">
        <v>741</v>
      </c>
    </row>
    <row r="384" spans="7:8" ht="15">
      <c r="G384" s="22" t="s">
        <v>742</v>
      </c>
      <c r="H384" s="23" t="s">
        <v>743</v>
      </c>
    </row>
    <row r="385" spans="7:8" ht="15">
      <c r="G385" s="22" t="s">
        <v>744</v>
      </c>
      <c r="H385" s="23" t="s">
        <v>745</v>
      </c>
    </row>
    <row r="386" spans="7:8" ht="15">
      <c r="G386" s="22" t="s">
        <v>746</v>
      </c>
      <c r="H386" s="23" t="s">
        <v>747</v>
      </c>
    </row>
    <row r="387" spans="7:8" ht="15">
      <c r="G387" s="22" t="s">
        <v>748</v>
      </c>
      <c r="H387" s="23" t="s">
        <v>749</v>
      </c>
    </row>
    <row r="388" spans="7:8" ht="15">
      <c r="G388" s="22" t="s">
        <v>750</v>
      </c>
      <c r="H388" s="23" t="s">
        <v>751</v>
      </c>
    </row>
    <row r="389" spans="7:8" ht="15">
      <c r="G389" s="22" t="s">
        <v>752</v>
      </c>
      <c r="H389" s="23" t="s">
        <v>753</v>
      </c>
    </row>
    <row r="390" spans="7:8" ht="15">
      <c r="G390" s="22" t="s">
        <v>754</v>
      </c>
      <c r="H390" s="23" t="s">
        <v>755</v>
      </c>
    </row>
    <row r="391" spans="7:8" ht="15">
      <c r="G391" s="22" t="s">
        <v>756</v>
      </c>
      <c r="H391" s="23" t="s">
        <v>757</v>
      </c>
    </row>
    <row r="392" spans="7:8" ht="15">
      <c r="G392" s="22" t="s">
        <v>758</v>
      </c>
      <c r="H392" s="23" t="s">
        <v>759</v>
      </c>
    </row>
    <row r="393" spans="7:8" ht="15">
      <c r="G393" s="22" t="s">
        <v>760</v>
      </c>
      <c r="H393" s="23" t="s">
        <v>761</v>
      </c>
    </row>
    <row r="394" spans="7:8" ht="15">
      <c r="G394" s="22" t="s">
        <v>762</v>
      </c>
      <c r="H394" s="23" t="s">
        <v>763</v>
      </c>
    </row>
    <row r="395" spans="7:8" ht="15">
      <c r="G395" s="22" t="s">
        <v>764</v>
      </c>
      <c r="H395" s="23" t="s">
        <v>765</v>
      </c>
    </row>
    <row r="396" spans="7:8" ht="15">
      <c r="G396" s="22" t="s">
        <v>766</v>
      </c>
      <c r="H396" s="23" t="s">
        <v>767</v>
      </c>
    </row>
    <row r="397" spans="7:8" ht="15">
      <c r="G397" s="22" t="s">
        <v>768</v>
      </c>
      <c r="H397" s="23" t="s">
        <v>769</v>
      </c>
    </row>
    <row r="398" spans="7:8" ht="15">
      <c r="G398" s="22" t="s">
        <v>770</v>
      </c>
      <c r="H398" s="23" t="s">
        <v>771</v>
      </c>
    </row>
    <row r="399" spans="7:8" ht="15">
      <c r="G399" s="22" t="s">
        <v>772</v>
      </c>
      <c r="H399" s="23" t="s">
        <v>773</v>
      </c>
    </row>
    <row r="400" spans="7:8" ht="15">
      <c r="G400" s="22" t="s">
        <v>774</v>
      </c>
      <c r="H400" s="23" t="s">
        <v>775</v>
      </c>
    </row>
    <row r="401" spans="7:8" ht="15">
      <c r="G401" s="22" t="s">
        <v>776</v>
      </c>
      <c r="H401" s="23" t="s">
        <v>777</v>
      </c>
    </row>
    <row r="402" spans="7:8" ht="15">
      <c r="G402" s="22" t="s">
        <v>778</v>
      </c>
      <c r="H402" s="23" t="s">
        <v>779</v>
      </c>
    </row>
    <row r="403" spans="7:8" ht="15">
      <c r="G403" s="22" t="s">
        <v>780</v>
      </c>
      <c r="H403" s="23" t="s">
        <v>781</v>
      </c>
    </row>
    <row r="404" spans="7:8" ht="15">
      <c r="G404" s="22" t="s">
        <v>782</v>
      </c>
      <c r="H404" s="23" t="s">
        <v>783</v>
      </c>
    </row>
    <row r="405" spans="7:8" ht="15">
      <c r="G405" s="22" t="s">
        <v>784</v>
      </c>
      <c r="H405" s="23" t="s">
        <v>785</v>
      </c>
    </row>
    <row r="406" spans="7:8" ht="15">
      <c r="G406" s="22" t="s">
        <v>786</v>
      </c>
      <c r="H406" s="23" t="s">
        <v>787</v>
      </c>
    </row>
    <row r="407" spans="7:8" ht="15">
      <c r="G407" s="22" t="s">
        <v>788</v>
      </c>
      <c r="H407" s="23" t="s">
        <v>789</v>
      </c>
    </row>
    <row r="408" spans="7:8" ht="15">
      <c r="G408" s="22" t="s">
        <v>790</v>
      </c>
      <c r="H408" s="23" t="s">
        <v>791</v>
      </c>
    </row>
    <row r="409" spans="7:8" ht="15">
      <c r="G409" s="22" t="s">
        <v>792</v>
      </c>
      <c r="H409" s="23" t="s">
        <v>793</v>
      </c>
    </row>
    <row r="410" spans="7:8" ht="15">
      <c r="G410" s="22" t="s">
        <v>794</v>
      </c>
      <c r="H410" s="23" t="s">
        <v>795</v>
      </c>
    </row>
    <row r="411" spans="7:8" ht="15">
      <c r="G411" s="22" t="s">
        <v>796</v>
      </c>
      <c r="H411" s="23" t="s">
        <v>797</v>
      </c>
    </row>
    <row r="412" spans="7:8" ht="15">
      <c r="G412" s="22" t="s">
        <v>798</v>
      </c>
      <c r="H412" s="23" t="s">
        <v>799</v>
      </c>
    </row>
    <row r="413" spans="7:8" ht="15">
      <c r="G413" s="22" t="s">
        <v>800</v>
      </c>
      <c r="H413" s="23" t="s">
        <v>801</v>
      </c>
    </row>
    <row r="414" spans="7:8" ht="15">
      <c r="G414" s="22" t="s">
        <v>802</v>
      </c>
      <c r="H414" s="23" t="s">
        <v>803</v>
      </c>
    </row>
    <row r="415" spans="7:8" ht="15">
      <c r="G415" s="22" t="s">
        <v>804</v>
      </c>
      <c r="H415" s="23" t="s">
        <v>805</v>
      </c>
    </row>
    <row r="416" spans="7:8" ht="15">
      <c r="G416" s="22" t="s">
        <v>806</v>
      </c>
      <c r="H416" s="23" t="s">
        <v>807</v>
      </c>
    </row>
    <row r="417" spans="7:8" ht="15">
      <c r="G417" s="22" t="s">
        <v>808</v>
      </c>
      <c r="H417" s="23" t="s">
        <v>809</v>
      </c>
    </row>
    <row r="418" spans="7:8" ht="15">
      <c r="G418" s="22" t="s">
        <v>810</v>
      </c>
      <c r="H418" s="23" t="s">
        <v>811</v>
      </c>
    </row>
    <row r="419" spans="7:8" ht="15">
      <c r="G419" s="22" t="s">
        <v>812</v>
      </c>
      <c r="H419" s="23" t="s">
        <v>813</v>
      </c>
    </row>
    <row r="420" spans="7:8" ht="15">
      <c r="G420" s="22" t="s">
        <v>814</v>
      </c>
      <c r="H420" s="23" t="s">
        <v>815</v>
      </c>
    </row>
    <row r="421" spans="7:8" ht="15">
      <c r="G421" s="22" t="s">
        <v>816</v>
      </c>
      <c r="H421" s="23" t="s">
        <v>817</v>
      </c>
    </row>
    <row r="422" spans="7:8" ht="15">
      <c r="G422" s="22" t="s">
        <v>818</v>
      </c>
      <c r="H422" s="23" t="s">
        <v>819</v>
      </c>
    </row>
    <row r="423" spans="7:8" ht="15">
      <c r="G423" s="22" t="s">
        <v>820</v>
      </c>
      <c r="H423" s="23" t="s">
        <v>821</v>
      </c>
    </row>
    <row r="424" spans="7:8" ht="15">
      <c r="G424" s="22" t="s">
        <v>822</v>
      </c>
      <c r="H424" s="23" t="s">
        <v>823</v>
      </c>
    </row>
    <row r="425" spans="7:8" ht="15">
      <c r="G425" s="22" t="s">
        <v>824</v>
      </c>
      <c r="H425" s="23" t="s">
        <v>825</v>
      </c>
    </row>
    <row r="426" spans="7:8" ht="15">
      <c r="G426" s="22" t="s">
        <v>826</v>
      </c>
      <c r="H426" s="23" t="s">
        <v>827</v>
      </c>
    </row>
    <row r="427" spans="7:8" ht="15">
      <c r="G427" s="22" t="s">
        <v>828</v>
      </c>
      <c r="H427" s="23" t="s">
        <v>829</v>
      </c>
    </row>
    <row r="428" spans="7:8" ht="15">
      <c r="G428" s="22" t="s">
        <v>830</v>
      </c>
      <c r="H428" s="23" t="s">
        <v>831</v>
      </c>
    </row>
    <row r="429" spans="7:8" ht="15">
      <c r="G429" s="22" t="s">
        <v>832</v>
      </c>
      <c r="H429" s="23" t="s">
        <v>833</v>
      </c>
    </row>
    <row r="430" spans="7:8" ht="15">
      <c r="G430" s="22" t="s">
        <v>834</v>
      </c>
      <c r="H430" s="23" t="s">
        <v>835</v>
      </c>
    </row>
    <row r="431" spans="7:8" ht="15">
      <c r="G431" s="22" t="s">
        <v>836</v>
      </c>
      <c r="H431" s="23" t="s">
        <v>837</v>
      </c>
    </row>
    <row r="432" spans="7:8" ht="15">
      <c r="G432" s="22" t="s">
        <v>838</v>
      </c>
      <c r="H432" s="23" t="s">
        <v>839</v>
      </c>
    </row>
    <row r="433" spans="7:8" ht="15">
      <c r="G433" s="22" t="s">
        <v>840</v>
      </c>
      <c r="H433" s="23" t="s">
        <v>841</v>
      </c>
    </row>
    <row r="434" spans="7:8" ht="15">
      <c r="G434" s="22" t="s">
        <v>842</v>
      </c>
      <c r="H434" s="23" t="s">
        <v>843</v>
      </c>
    </row>
    <row r="435" spans="7:8" ht="15">
      <c r="G435" s="22" t="s">
        <v>844</v>
      </c>
      <c r="H435" s="23" t="s">
        <v>845</v>
      </c>
    </row>
    <row r="436" spans="7:8" ht="15">
      <c r="G436" s="22" t="s">
        <v>846</v>
      </c>
      <c r="H436" s="23" t="s">
        <v>847</v>
      </c>
    </row>
    <row r="437" spans="7:8" ht="15">
      <c r="G437" s="22" t="s">
        <v>848</v>
      </c>
      <c r="H437" s="23" t="s">
        <v>849</v>
      </c>
    </row>
    <row r="438" spans="7:8" ht="15">
      <c r="G438" s="22" t="s">
        <v>850</v>
      </c>
      <c r="H438" s="23" t="s">
        <v>851</v>
      </c>
    </row>
    <row r="439" spans="7:8" ht="15">
      <c r="G439" s="22" t="s">
        <v>852</v>
      </c>
      <c r="H439" s="23" t="s">
        <v>853</v>
      </c>
    </row>
    <row r="440" spans="7:8" ht="15">
      <c r="G440" s="22" t="s">
        <v>854</v>
      </c>
      <c r="H440" s="23" t="s">
        <v>855</v>
      </c>
    </row>
    <row r="441" spans="7:8" ht="15">
      <c r="G441" s="22" t="s">
        <v>856</v>
      </c>
      <c r="H441" s="23" t="s">
        <v>857</v>
      </c>
    </row>
    <row r="442" spans="7:8" ht="15">
      <c r="G442" s="22" t="s">
        <v>858</v>
      </c>
      <c r="H442" s="23" t="s">
        <v>859</v>
      </c>
    </row>
    <row r="443" spans="7:8" ht="15">
      <c r="G443" s="22" t="s">
        <v>860</v>
      </c>
      <c r="H443" s="23" t="s">
        <v>861</v>
      </c>
    </row>
    <row r="444" spans="7:8" ht="15">
      <c r="G444" s="22" t="s">
        <v>862</v>
      </c>
      <c r="H444" s="23" t="s">
        <v>863</v>
      </c>
    </row>
    <row r="445" spans="7:8" ht="15">
      <c r="G445" s="22" t="s">
        <v>864</v>
      </c>
      <c r="H445" s="23" t="s">
        <v>865</v>
      </c>
    </row>
    <row r="446" spans="7:8" ht="15">
      <c r="G446" s="22" t="s">
        <v>866</v>
      </c>
      <c r="H446" s="23" t="s">
        <v>867</v>
      </c>
    </row>
    <row r="447" spans="7:8" ht="15">
      <c r="G447" s="22" t="s">
        <v>868</v>
      </c>
      <c r="H447" s="23" t="s">
        <v>869</v>
      </c>
    </row>
    <row r="448" spans="7:8" ht="15">
      <c r="G448" s="22" t="s">
        <v>870</v>
      </c>
      <c r="H448" s="23" t="s">
        <v>871</v>
      </c>
    </row>
    <row r="449" spans="7:8" ht="15">
      <c r="G449" s="22" t="s">
        <v>872</v>
      </c>
      <c r="H449" s="23" t="s">
        <v>873</v>
      </c>
    </row>
    <row r="450" spans="7:8" ht="15">
      <c r="G450" s="22" t="s">
        <v>874</v>
      </c>
      <c r="H450" s="23" t="s">
        <v>875</v>
      </c>
    </row>
    <row r="451" spans="7:8" ht="15">
      <c r="G451" s="22" t="s">
        <v>876</v>
      </c>
      <c r="H451" s="23" t="s">
        <v>877</v>
      </c>
    </row>
    <row r="452" spans="7:8" ht="15">
      <c r="G452" s="22" t="s">
        <v>878</v>
      </c>
      <c r="H452" s="23" t="s">
        <v>879</v>
      </c>
    </row>
    <row r="453" spans="7:8" ht="15">
      <c r="G453" s="22" t="s">
        <v>880</v>
      </c>
      <c r="H453" s="23" t="s">
        <v>881</v>
      </c>
    </row>
    <row r="454" spans="7:8" ht="15">
      <c r="G454" s="22" t="s">
        <v>882</v>
      </c>
      <c r="H454" s="23" t="s">
        <v>883</v>
      </c>
    </row>
    <row r="455" spans="7:8" ht="15">
      <c r="G455" s="22" t="s">
        <v>884</v>
      </c>
      <c r="H455" s="23" t="s">
        <v>885</v>
      </c>
    </row>
    <row r="456" spans="7:8" ht="15">
      <c r="G456" s="22" t="s">
        <v>886</v>
      </c>
      <c r="H456" s="23" t="s">
        <v>887</v>
      </c>
    </row>
    <row r="457" spans="7:8" ht="15">
      <c r="G457" s="22" t="s">
        <v>888</v>
      </c>
      <c r="H457" s="23" t="s">
        <v>889</v>
      </c>
    </row>
    <row r="458" spans="7:8" ht="15">
      <c r="G458" s="22" t="s">
        <v>890</v>
      </c>
      <c r="H458" s="23" t="s">
        <v>891</v>
      </c>
    </row>
    <row r="459" spans="7:8" ht="15">
      <c r="G459" s="22" t="s">
        <v>892</v>
      </c>
      <c r="H459" s="23" t="s">
        <v>893</v>
      </c>
    </row>
  </sheetData>
  <mergeCells count="23">
    <mergeCell ref="A9:J9"/>
    <mergeCell ref="A1:J1"/>
    <mergeCell ref="A2:E2"/>
    <mergeCell ref="F2:J2"/>
    <mergeCell ref="A3:J3"/>
    <mergeCell ref="A4:J4"/>
    <mergeCell ref="A5:D5"/>
    <mergeCell ref="E5:J5"/>
    <mergeCell ref="A6:D6"/>
    <mergeCell ref="E6:J6"/>
    <mergeCell ref="A7:D7"/>
    <mergeCell ref="E7:J7"/>
    <mergeCell ref="A8:J8"/>
    <mergeCell ref="E22:H24"/>
    <mergeCell ref="B12:C12"/>
    <mergeCell ref="E12:F12"/>
    <mergeCell ref="I12:J12"/>
    <mergeCell ref="A10:A11"/>
    <mergeCell ref="B10:C11"/>
    <mergeCell ref="D10:D11"/>
    <mergeCell ref="E10:F11"/>
    <mergeCell ref="G10:H10"/>
    <mergeCell ref="I10:J11"/>
  </mergeCells>
  <dataValidations count="3">
    <dataValidation type="list" allowBlank="1" showInputMessage="1" showErrorMessage="1" prompt="wybierz narzędzie PP" sqref="D12">
      <formula1>skroty_PP</formula1>
    </dataValidation>
    <dataValidation type="list" allowBlank="1" showInputMessage="1" showErrorMessage="1" prompt="wybierz PI" sqref="A12">
      <formula1>skroty_PI</formula1>
    </dataValidation>
    <dataValidation type="list" allowBlank="1" showInputMessage="1" showErrorMessage="1" prompt="wybierz Program z listy" sqref="E5:J5">
      <formula1>Programy</formula1>
    </dataValidation>
  </dataValidations>
  <pageMargins left="0.70866141732283472" right="0.70866141732283472" top="0.74803149606299213" bottom="0.74803149606299213" header="0.31496062992125984" footer="0.31496062992125984"/>
  <pageSetup paperSize="9" scale="7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AD58"/>
  <sheetViews>
    <sheetView tabSelected="1" topLeftCell="A30" zoomScaleNormal="100" zoomScaleSheetLayoutView="100" workbookViewId="0">
      <selection activeCell="D30" sqref="D30:K30"/>
    </sheetView>
  </sheetViews>
  <sheetFormatPr defaultColWidth="8" defaultRowHeight="12.75"/>
  <cols>
    <col min="1" max="1" width="6" style="1" customWidth="1"/>
    <col min="2" max="2" width="8" style="1"/>
    <col min="3" max="3" width="16.25" style="1" customWidth="1"/>
    <col min="4" max="10" width="8.5" style="1" customWidth="1"/>
    <col min="11" max="11" width="11" style="1" customWidth="1"/>
    <col min="12" max="16384" width="8" style="1"/>
  </cols>
  <sheetData>
    <row r="1" spans="1:13" ht="41.25" customHeight="1">
      <c r="A1" s="241" t="s">
        <v>965</v>
      </c>
      <c r="B1" s="242"/>
      <c r="C1" s="242"/>
      <c r="D1" s="242"/>
      <c r="E1" s="242"/>
      <c r="F1" s="242"/>
      <c r="G1" s="242"/>
      <c r="H1" s="242"/>
      <c r="I1" s="242"/>
      <c r="J1" s="242"/>
      <c r="K1" s="243"/>
    </row>
    <row r="2" spans="1:13" ht="30" customHeight="1" thickBot="1">
      <c r="A2" s="47">
        <v>1</v>
      </c>
      <c r="B2" s="237" t="s">
        <v>966</v>
      </c>
      <c r="C2" s="237"/>
      <c r="D2" s="237"/>
      <c r="E2" s="238"/>
      <c r="F2" s="244" t="s">
        <v>23</v>
      </c>
      <c r="G2" s="244"/>
      <c r="H2" s="244"/>
      <c r="I2" s="244"/>
      <c r="J2" s="244"/>
      <c r="K2" s="245"/>
      <c r="M2" s="48"/>
    </row>
    <row r="3" spans="1:13" ht="15" customHeight="1" thickBot="1">
      <c r="A3" s="213"/>
      <c r="B3" s="214"/>
      <c r="C3" s="214"/>
      <c r="D3" s="214"/>
      <c r="E3" s="214"/>
      <c r="F3" s="214"/>
      <c r="G3" s="214"/>
      <c r="H3" s="214"/>
      <c r="I3" s="214"/>
      <c r="J3" s="214"/>
      <c r="K3" s="215"/>
    </row>
    <row r="4" spans="1:13" ht="30" customHeight="1">
      <c r="A4" s="216" t="s">
        <v>2</v>
      </c>
      <c r="B4" s="217"/>
      <c r="C4" s="217"/>
      <c r="D4" s="217"/>
      <c r="E4" s="217"/>
      <c r="F4" s="217"/>
      <c r="G4" s="217"/>
      <c r="H4" s="217"/>
      <c r="I4" s="217"/>
      <c r="J4" s="246"/>
      <c r="K4" s="247"/>
    </row>
    <row r="5" spans="1:13" ht="43.15" customHeight="1">
      <c r="A5" s="49">
        <v>2</v>
      </c>
      <c r="B5" s="219" t="s">
        <v>967</v>
      </c>
      <c r="C5" s="219"/>
      <c r="D5" s="220"/>
      <c r="E5" s="230" t="s">
        <v>24</v>
      </c>
      <c r="F5" s="231"/>
      <c r="G5" s="231"/>
      <c r="H5" s="231"/>
      <c r="I5" s="231"/>
      <c r="J5" s="231"/>
      <c r="K5" s="232"/>
    </row>
    <row r="6" spans="1:13" ht="30" customHeight="1">
      <c r="A6" s="224">
        <v>3</v>
      </c>
      <c r="B6" s="226" t="s">
        <v>968</v>
      </c>
      <c r="C6" s="226"/>
      <c r="D6" s="227"/>
      <c r="E6" s="230" t="s">
        <v>1109</v>
      </c>
      <c r="F6" s="231"/>
      <c r="G6" s="231"/>
      <c r="H6" s="231"/>
      <c r="I6" s="231"/>
      <c r="J6" s="231"/>
      <c r="K6" s="232"/>
    </row>
    <row r="7" spans="1:13" ht="30" customHeight="1">
      <c r="A7" s="225"/>
      <c r="B7" s="228"/>
      <c r="C7" s="228"/>
      <c r="D7" s="229"/>
      <c r="E7" s="50" t="s">
        <v>969</v>
      </c>
      <c r="F7" s="233" t="s">
        <v>1110</v>
      </c>
      <c r="G7" s="233"/>
      <c r="H7" s="234"/>
      <c r="I7" s="50" t="s">
        <v>970</v>
      </c>
      <c r="J7" s="235" t="s">
        <v>1111</v>
      </c>
      <c r="K7" s="236"/>
    </row>
    <row r="8" spans="1:13" ht="30" customHeight="1">
      <c r="A8" s="224">
        <v>4</v>
      </c>
      <c r="B8" s="226" t="s">
        <v>971</v>
      </c>
      <c r="C8" s="226"/>
      <c r="D8" s="227"/>
      <c r="E8" s="230"/>
      <c r="F8" s="231"/>
      <c r="G8" s="231"/>
      <c r="H8" s="231"/>
      <c r="I8" s="231"/>
      <c r="J8" s="231"/>
      <c r="K8" s="232"/>
    </row>
    <row r="9" spans="1:13" ht="30" customHeight="1">
      <c r="A9" s="225"/>
      <c r="B9" s="228"/>
      <c r="C9" s="228"/>
      <c r="D9" s="229"/>
      <c r="E9" s="50" t="s">
        <v>969</v>
      </c>
      <c r="F9" s="233" t="s">
        <v>659</v>
      </c>
      <c r="G9" s="233"/>
      <c r="H9" s="234"/>
      <c r="I9" s="50" t="s">
        <v>970</v>
      </c>
      <c r="J9" s="235" t="s">
        <v>972</v>
      </c>
      <c r="K9" s="236"/>
    </row>
    <row r="10" spans="1:13" ht="30" customHeight="1">
      <c r="A10" s="49">
        <v>5</v>
      </c>
      <c r="B10" s="219" t="s">
        <v>3</v>
      </c>
      <c r="C10" s="219"/>
      <c r="D10" s="220"/>
      <c r="E10" s="168" t="s">
        <v>4</v>
      </c>
      <c r="F10" s="168"/>
      <c r="G10" s="168"/>
      <c r="H10" s="168"/>
      <c r="I10" s="168"/>
      <c r="J10" s="221"/>
      <c r="K10" s="222"/>
    </row>
    <row r="11" spans="1:13" ht="33" customHeight="1">
      <c r="A11" s="49">
        <v>6</v>
      </c>
      <c r="B11" s="219" t="s">
        <v>973</v>
      </c>
      <c r="C11" s="219"/>
      <c r="D11" s="220"/>
      <c r="E11" s="130" t="s">
        <v>974</v>
      </c>
      <c r="F11" s="131"/>
      <c r="G11" s="131"/>
      <c r="H11" s="131"/>
      <c r="I11" s="131"/>
      <c r="J11" s="131"/>
      <c r="K11" s="132"/>
    </row>
    <row r="12" spans="1:13" ht="30" customHeight="1">
      <c r="A12" s="49">
        <v>7</v>
      </c>
      <c r="B12" s="219" t="s">
        <v>975</v>
      </c>
      <c r="C12" s="219"/>
      <c r="D12" s="220"/>
      <c r="E12" s="142" t="s">
        <v>976</v>
      </c>
      <c r="F12" s="168"/>
      <c r="G12" s="168"/>
      <c r="H12" s="168"/>
      <c r="I12" s="168"/>
      <c r="J12" s="168"/>
      <c r="K12" s="223"/>
    </row>
    <row r="13" spans="1:13" ht="30" customHeight="1">
      <c r="A13" s="49">
        <v>8</v>
      </c>
      <c r="B13" s="219" t="s">
        <v>977</v>
      </c>
      <c r="C13" s="219"/>
      <c r="D13" s="220"/>
      <c r="E13" s="168" t="s">
        <v>978</v>
      </c>
      <c r="F13" s="168"/>
      <c r="G13" s="168"/>
      <c r="H13" s="168"/>
      <c r="I13" s="168"/>
      <c r="J13" s="168"/>
      <c r="K13" s="223"/>
    </row>
    <row r="14" spans="1:13" ht="54.75" customHeight="1" thickBot="1">
      <c r="A14" s="47">
        <v>9</v>
      </c>
      <c r="B14" s="237" t="s">
        <v>7</v>
      </c>
      <c r="C14" s="237"/>
      <c r="D14" s="238"/>
      <c r="E14" s="239" t="s">
        <v>979</v>
      </c>
      <c r="F14" s="239"/>
      <c r="G14" s="239"/>
      <c r="H14" s="239"/>
      <c r="I14" s="239"/>
      <c r="J14" s="239"/>
      <c r="K14" s="240"/>
    </row>
    <row r="15" spans="1:13" ht="15" customHeight="1" thickBot="1">
      <c r="A15" s="213"/>
      <c r="B15" s="214"/>
      <c r="C15" s="214"/>
      <c r="D15" s="214"/>
      <c r="E15" s="214"/>
      <c r="F15" s="214"/>
      <c r="G15" s="214"/>
      <c r="H15" s="214"/>
      <c r="I15" s="214"/>
      <c r="J15" s="214"/>
      <c r="K15" s="215"/>
    </row>
    <row r="16" spans="1:13" ht="30" customHeight="1">
      <c r="A16" s="216" t="s">
        <v>980</v>
      </c>
      <c r="B16" s="217"/>
      <c r="C16" s="217"/>
      <c r="D16" s="217"/>
      <c r="E16" s="217"/>
      <c r="F16" s="217"/>
      <c r="G16" s="217"/>
      <c r="H16" s="217"/>
      <c r="I16" s="217"/>
      <c r="J16" s="217"/>
      <c r="K16" s="218"/>
    </row>
    <row r="17" spans="1:30" ht="41.25" hidden="1" customHeight="1">
      <c r="A17" s="51">
        <v>6</v>
      </c>
      <c r="B17" s="209" t="s">
        <v>981</v>
      </c>
      <c r="C17" s="209"/>
      <c r="D17" s="210" t="s">
        <v>982</v>
      </c>
      <c r="E17" s="210"/>
      <c r="F17" s="210"/>
      <c r="G17" s="210"/>
      <c r="H17" s="210"/>
      <c r="I17" s="210"/>
      <c r="J17" s="210"/>
      <c r="K17" s="211"/>
    </row>
    <row r="18" spans="1:30" ht="41.25" customHeight="1">
      <c r="A18" s="49">
        <v>10</v>
      </c>
      <c r="B18" s="203" t="s">
        <v>983</v>
      </c>
      <c r="C18" s="203"/>
      <c r="D18" s="210" t="s">
        <v>28</v>
      </c>
      <c r="E18" s="210"/>
      <c r="F18" s="210"/>
      <c r="G18" s="210"/>
      <c r="H18" s="210"/>
      <c r="I18" s="210"/>
      <c r="J18" s="210"/>
      <c r="K18" s="211"/>
    </row>
    <row r="19" spans="1:30" ht="70.900000000000006" customHeight="1" thickBot="1">
      <c r="A19" s="52">
        <v>11</v>
      </c>
      <c r="B19" s="212" t="s">
        <v>984</v>
      </c>
      <c r="C19" s="212"/>
      <c r="D19" s="195" t="s">
        <v>985</v>
      </c>
      <c r="E19" s="195"/>
      <c r="F19" s="195"/>
      <c r="G19" s="195"/>
      <c r="H19" s="195"/>
      <c r="I19" s="195"/>
      <c r="J19" s="195"/>
      <c r="K19" s="196"/>
      <c r="AD19" s="1" t="s">
        <v>986</v>
      </c>
    </row>
    <row r="20" spans="1:30" ht="15" customHeight="1" thickBot="1">
      <c r="A20" s="182"/>
      <c r="B20" s="182"/>
      <c r="C20" s="182"/>
      <c r="D20" s="182"/>
      <c r="E20" s="182"/>
      <c r="F20" s="182"/>
      <c r="G20" s="182"/>
      <c r="H20" s="182"/>
      <c r="I20" s="182"/>
      <c r="J20" s="182"/>
      <c r="K20" s="182"/>
    </row>
    <row r="21" spans="1:30" ht="30" customHeight="1">
      <c r="A21" s="53">
        <v>12</v>
      </c>
      <c r="B21" s="206" t="s">
        <v>987</v>
      </c>
      <c r="C21" s="206"/>
      <c r="D21" s="207" t="s">
        <v>988</v>
      </c>
      <c r="E21" s="207"/>
      <c r="F21" s="207"/>
      <c r="G21" s="207"/>
      <c r="H21" s="207"/>
      <c r="I21" s="207"/>
      <c r="J21" s="207"/>
      <c r="K21" s="208"/>
    </row>
    <row r="22" spans="1:30" ht="30" customHeight="1">
      <c r="A22" s="54">
        <v>13</v>
      </c>
      <c r="B22" s="203" t="s">
        <v>989</v>
      </c>
      <c r="C22" s="203"/>
      <c r="D22" s="204" t="s">
        <v>126</v>
      </c>
      <c r="E22" s="204"/>
      <c r="F22" s="204"/>
      <c r="G22" s="204"/>
      <c r="H22" s="204"/>
      <c r="I22" s="204"/>
      <c r="J22" s="204"/>
      <c r="K22" s="205"/>
    </row>
    <row r="23" spans="1:30" ht="57" customHeight="1">
      <c r="A23" s="54">
        <v>14</v>
      </c>
      <c r="B23" s="203" t="s">
        <v>990</v>
      </c>
      <c r="C23" s="203"/>
      <c r="D23" s="204" t="s">
        <v>61</v>
      </c>
      <c r="E23" s="204"/>
      <c r="F23" s="204"/>
      <c r="G23" s="204"/>
      <c r="H23" s="204"/>
      <c r="I23" s="204"/>
      <c r="J23" s="204"/>
      <c r="K23" s="205"/>
    </row>
    <row r="24" spans="1:30" ht="49.15" customHeight="1">
      <c r="A24" s="54">
        <v>15</v>
      </c>
      <c r="B24" s="203" t="s">
        <v>991</v>
      </c>
      <c r="C24" s="203"/>
      <c r="D24" s="204" t="s">
        <v>992</v>
      </c>
      <c r="E24" s="204"/>
      <c r="F24" s="204"/>
      <c r="G24" s="204"/>
      <c r="H24" s="204"/>
      <c r="I24" s="204"/>
      <c r="J24" s="204"/>
      <c r="K24" s="205"/>
    </row>
    <row r="25" spans="1:30" ht="258" customHeight="1">
      <c r="A25" s="54">
        <v>16</v>
      </c>
      <c r="B25" s="203" t="s">
        <v>993</v>
      </c>
      <c r="C25" s="203"/>
      <c r="D25" s="204" t="s">
        <v>1113</v>
      </c>
      <c r="E25" s="204"/>
      <c r="F25" s="204"/>
      <c r="G25" s="204"/>
      <c r="H25" s="204"/>
      <c r="I25" s="204"/>
      <c r="J25" s="204"/>
      <c r="K25" s="205"/>
    </row>
    <row r="26" spans="1:30" ht="227.45" customHeight="1">
      <c r="A26" s="54">
        <v>17</v>
      </c>
      <c r="B26" s="184" t="s">
        <v>994</v>
      </c>
      <c r="C26" s="185"/>
      <c r="D26" s="204" t="s">
        <v>1114</v>
      </c>
      <c r="E26" s="204"/>
      <c r="F26" s="204"/>
      <c r="G26" s="204"/>
      <c r="H26" s="204"/>
      <c r="I26" s="204"/>
      <c r="J26" s="204"/>
      <c r="K26" s="205"/>
    </row>
    <row r="27" spans="1:30" ht="346.5" customHeight="1" thickBot="1">
      <c r="A27" s="52">
        <v>18</v>
      </c>
      <c r="B27" s="170" t="s">
        <v>995</v>
      </c>
      <c r="C27" s="170"/>
      <c r="D27" s="195" t="s">
        <v>1117</v>
      </c>
      <c r="E27" s="195"/>
      <c r="F27" s="195"/>
      <c r="G27" s="195"/>
      <c r="H27" s="195"/>
      <c r="I27" s="195"/>
      <c r="J27" s="195"/>
      <c r="K27" s="196"/>
    </row>
    <row r="28" spans="1:30" ht="16.149999999999999" customHeight="1" thickBot="1">
      <c r="A28" s="182"/>
      <c r="B28" s="182"/>
      <c r="C28" s="182"/>
      <c r="D28" s="182"/>
      <c r="E28" s="182"/>
      <c r="F28" s="182"/>
      <c r="G28" s="182"/>
      <c r="H28" s="182"/>
      <c r="I28" s="182"/>
      <c r="J28" s="182"/>
      <c r="K28" s="182"/>
    </row>
    <row r="29" spans="1:30" ht="265.89999999999998" customHeight="1">
      <c r="A29" s="53">
        <v>19</v>
      </c>
      <c r="B29" s="197" t="s">
        <v>996</v>
      </c>
      <c r="C29" s="197"/>
      <c r="D29" s="198" t="s">
        <v>1115</v>
      </c>
      <c r="E29" s="198"/>
      <c r="F29" s="198"/>
      <c r="G29" s="198"/>
      <c r="H29" s="198"/>
      <c r="I29" s="198"/>
      <c r="J29" s="198"/>
      <c r="K29" s="199"/>
      <c r="N29" s="1" t="s">
        <v>997</v>
      </c>
    </row>
    <row r="30" spans="1:30" s="56" customFormat="1" ht="409.15" customHeight="1">
      <c r="A30" s="55">
        <v>20</v>
      </c>
      <c r="B30" s="200" t="s">
        <v>998</v>
      </c>
      <c r="C30" s="200"/>
      <c r="D30" s="201" t="s">
        <v>1118</v>
      </c>
      <c r="E30" s="201"/>
      <c r="F30" s="201"/>
      <c r="G30" s="201"/>
      <c r="H30" s="201"/>
      <c r="I30" s="201"/>
      <c r="J30" s="201"/>
      <c r="K30" s="202"/>
    </row>
    <row r="31" spans="1:30" ht="409.15" customHeight="1" thickBot="1">
      <c r="A31" s="57">
        <v>21</v>
      </c>
      <c r="B31" s="184" t="s">
        <v>999</v>
      </c>
      <c r="C31" s="185"/>
      <c r="D31" s="186" t="s">
        <v>1116</v>
      </c>
      <c r="E31" s="186"/>
      <c r="F31" s="186"/>
      <c r="G31" s="186"/>
      <c r="H31" s="186"/>
      <c r="I31" s="186"/>
      <c r="J31" s="186"/>
      <c r="K31" s="187"/>
    </row>
    <row r="32" spans="1:30" ht="13.5" thickBot="1">
      <c r="A32" s="182"/>
      <c r="B32" s="182"/>
      <c r="C32" s="182"/>
      <c r="D32" s="182"/>
      <c r="E32" s="182"/>
      <c r="F32" s="182"/>
      <c r="G32" s="182"/>
      <c r="H32" s="182"/>
      <c r="I32" s="182"/>
      <c r="J32" s="182"/>
      <c r="K32" s="182"/>
    </row>
    <row r="33" spans="1:12" ht="60" customHeight="1">
      <c r="A33" s="58">
        <v>22</v>
      </c>
      <c r="B33" s="188" t="s">
        <v>1000</v>
      </c>
      <c r="C33" s="188"/>
      <c r="D33" s="189" t="s">
        <v>1001</v>
      </c>
      <c r="E33" s="189"/>
      <c r="F33" s="190">
        <v>2017</v>
      </c>
      <c r="G33" s="191"/>
      <c r="H33" s="192" t="s">
        <v>1002</v>
      </c>
      <c r="I33" s="193"/>
      <c r="J33" s="190" t="s">
        <v>1003</v>
      </c>
      <c r="K33" s="194"/>
    </row>
    <row r="34" spans="1:12" ht="60" customHeight="1" thickBot="1">
      <c r="A34" s="52">
        <v>23</v>
      </c>
      <c r="B34" s="177" t="s">
        <v>1004</v>
      </c>
      <c r="C34" s="178"/>
      <c r="D34" s="179" t="s">
        <v>1005</v>
      </c>
      <c r="E34" s="180"/>
      <c r="F34" s="180"/>
      <c r="G34" s="180"/>
      <c r="H34" s="180"/>
      <c r="I34" s="180"/>
      <c r="J34" s="180"/>
      <c r="K34" s="181"/>
    </row>
    <row r="35" spans="1:12" ht="15" customHeight="1" thickBot="1">
      <c r="A35" s="182"/>
      <c r="B35" s="182"/>
      <c r="C35" s="182"/>
      <c r="D35" s="182"/>
      <c r="E35" s="182"/>
      <c r="F35" s="182"/>
      <c r="G35" s="182"/>
      <c r="H35" s="182"/>
      <c r="I35" s="182"/>
      <c r="J35" s="182"/>
      <c r="K35" s="182"/>
    </row>
    <row r="36" spans="1:12" ht="30" customHeight="1">
      <c r="A36" s="183" t="s">
        <v>1006</v>
      </c>
      <c r="B36" s="172"/>
      <c r="C36" s="172"/>
      <c r="D36" s="59" t="s">
        <v>1007</v>
      </c>
      <c r="E36" s="59" t="s">
        <v>1008</v>
      </c>
      <c r="F36" s="59" t="s">
        <v>1009</v>
      </c>
      <c r="G36" s="59" t="s">
        <v>1010</v>
      </c>
      <c r="H36" s="59" t="s">
        <v>1011</v>
      </c>
      <c r="I36" s="59" t="s">
        <v>1011</v>
      </c>
      <c r="J36" s="59" t="s">
        <v>1011</v>
      </c>
      <c r="K36" s="60" t="s">
        <v>1012</v>
      </c>
    </row>
    <row r="37" spans="1:12" ht="45" customHeight="1">
      <c r="A37" s="54">
        <v>24</v>
      </c>
      <c r="B37" s="169" t="s">
        <v>1013</v>
      </c>
      <c r="C37" s="169"/>
      <c r="D37" s="61">
        <v>7647058.7999999998</v>
      </c>
      <c r="E37" s="61">
        <v>4705882.4000000004</v>
      </c>
      <c r="F37" s="61">
        <v>4705882.4000000004</v>
      </c>
      <c r="G37" s="61">
        <v>6941176.4000000004</v>
      </c>
      <c r="H37" s="61"/>
      <c r="I37" s="61"/>
      <c r="J37" s="61"/>
      <c r="K37" s="62">
        <f>SUM(D37:J37)</f>
        <v>24000000</v>
      </c>
    </row>
    <row r="38" spans="1:12" ht="45" customHeight="1">
      <c r="A38" s="54">
        <v>25</v>
      </c>
      <c r="B38" s="169" t="s">
        <v>1014</v>
      </c>
      <c r="C38" s="169"/>
      <c r="D38" s="61">
        <v>7647058.7999999998</v>
      </c>
      <c r="E38" s="61">
        <v>4705882.4000000004</v>
      </c>
      <c r="F38" s="61">
        <v>4705882.4000000004</v>
      </c>
      <c r="G38" s="61">
        <v>6941176.4000000004</v>
      </c>
      <c r="H38" s="61"/>
      <c r="I38" s="61"/>
      <c r="J38" s="61"/>
      <c r="K38" s="62">
        <f>SUM(D38:J38)</f>
        <v>24000000</v>
      </c>
    </row>
    <row r="39" spans="1:12" ht="45" customHeight="1">
      <c r="A39" s="54">
        <v>26</v>
      </c>
      <c r="B39" s="169" t="s">
        <v>1015</v>
      </c>
      <c r="C39" s="169"/>
      <c r="D39" s="61">
        <v>6500000</v>
      </c>
      <c r="E39" s="61">
        <v>40000000</v>
      </c>
      <c r="F39" s="61">
        <v>4000000</v>
      </c>
      <c r="G39" s="61">
        <v>5900000</v>
      </c>
      <c r="H39" s="61"/>
      <c r="I39" s="61"/>
      <c r="J39" s="61"/>
      <c r="K39" s="62">
        <v>20400000</v>
      </c>
      <c r="L39" s="1" t="s">
        <v>1016</v>
      </c>
    </row>
    <row r="40" spans="1:12" ht="45" customHeight="1" thickBot="1">
      <c r="A40" s="52">
        <v>27</v>
      </c>
      <c r="B40" s="170" t="s">
        <v>1017</v>
      </c>
      <c r="C40" s="170"/>
      <c r="D40" s="63">
        <v>85</v>
      </c>
      <c r="E40" s="63">
        <v>85</v>
      </c>
      <c r="F40" s="63">
        <v>85</v>
      </c>
      <c r="G40" s="63">
        <v>85</v>
      </c>
      <c r="H40" s="63"/>
      <c r="I40" s="63"/>
      <c r="J40" s="63"/>
      <c r="K40" s="64"/>
    </row>
    <row r="41" spans="1:12" ht="13.5" thickBot="1">
      <c r="A41" s="171"/>
      <c r="B41" s="171"/>
      <c r="C41" s="171"/>
      <c r="D41" s="171"/>
      <c r="E41" s="171"/>
      <c r="F41" s="171"/>
      <c r="G41" s="171"/>
      <c r="H41" s="171"/>
      <c r="I41" s="171"/>
      <c r="J41" s="171"/>
      <c r="K41" s="171"/>
    </row>
    <row r="42" spans="1:12" ht="30" customHeight="1">
      <c r="A42" s="160">
        <v>28</v>
      </c>
      <c r="B42" s="172" t="s">
        <v>1018</v>
      </c>
      <c r="C42" s="172"/>
      <c r="D42" s="172"/>
      <c r="E42" s="172"/>
      <c r="F42" s="172"/>
      <c r="G42" s="172"/>
      <c r="H42" s="172"/>
      <c r="I42" s="172"/>
      <c r="J42" s="172"/>
      <c r="K42" s="173"/>
    </row>
    <row r="43" spans="1:12" ht="30" customHeight="1">
      <c r="A43" s="161"/>
      <c r="B43" s="163" t="s">
        <v>1019</v>
      </c>
      <c r="C43" s="163"/>
      <c r="D43" s="163" t="s">
        <v>1020</v>
      </c>
      <c r="E43" s="163"/>
      <c r="F43" s="163"/>
      <c r="G43" s="163"/>
      <c r="H43" s="163"/>
      <c r="I43" s="163"/>
      <c r="J43" s="163" t="s">
        <v>1021</v>
      </c>
      <c r="K43" s="164"/>
    </row>
    <row r="44" spans="1:12" ht="64.900000000000006" customHeight="1">
      <c r="A44" s="161"/>
      <c r="B44" s="142" t="s">
        <v>1022</v>
      </c>
      <c r="C44" s="142"/>
      <c r="D44" s="142" t="s">
        <v>1023</v>
      </c>
      <c r="E44" s="142"/>
      <c r="F44" s="142"/>
      <c r="G44" s="142"/>
      <c r="H44" s="142"/>
      <c r="I44" s="142"/>
      <c r="J44" s="176">
        <v>21000000</v>
      </c>
      <c r="K44" s="175"/>
    </row>
    <row r="45" spans="1:12" ht="30" customHeight="1">
      <c r="A45" s="161"/>
      <c r="B45" s="142" t="s">
        <v>1024</v>
      </c>
      <c r="C45" s="142"/>
      <c r="D45" s="168" t="s">
        <v>1025</v>
      </c>
      <c r="E45" s="168"/>
      <c r="F45" s="168"/>
      <c r="G45" s="168"/>
      <c r="H45" s="168"/>
      <c r="I45" s="168"/>
      <c r="J45" s="176">
        <v>3000000</v>
      </c>
      <c r="K45" s="175"/>
      <c r="L45" s="29"/>
    </row>
    <row r="46" spans="1:12" ht="30" customHeight="1">
      <c r="A46" s="161"/>
      <c r="B46" s="168"/>
      <c r="C46" s="168"/>
      <c r="D46" s="168"/>
      <c r="E46" s="168"/>
      <c r="F46" s="168"/>
      <c r="G46" s="168"/>
      <c r="H46" s="168"/>
      <c r="I46" s="168"/>
      <c r="J46" s="174"/>
      <c r="K46" s="175"/>
    </row>
    <row r="47" spans="1:12" ht="30" customHeight="1">
      <c r="A47" s="161"/>
      <c r="B47" s="168"/>
      <c r="C47" s="168"/>
      <c r="D47" s="168"/>
      <c r="E47" s="168"/>
      <c r="F47" s="168"/>
      <c r="G47" s="168"/>
      <c r="H47" s="168"/>
      <c r="I47" s="168"/>
      <c r="J47" s="174"/>
      <c r="K47" s="175"/>
    </row>
    <row r="48" spans="1:12" ht="30" customHeight="1">
      <c r="A48" s="161"/>
      <c r="B48" s="168"/>
      <c r="C48" s="168"/>
      <c r="D48" s="168"/>
      <c r="E48" s="168"/>
      <c r="F48" s="168"/>
      <c r="G48" s="168"/>
      <c r="H48" s="168"/>
      <c r="I48" s="168"/>
      <c r="J48" s="174"/>
      <c r="K48" s="175"/>
    </row>
    <row r="49" spans="1:12" ht="30" customHeight="1" thickBot="1">
      <c r="A49" s="161"/>
      <c r="B49" s="155"/>
      <c r="C49" s="155"/>
      <c r="D49" s="155"/>
      <c r="E49" s="155"/>
      <c r="F49" s="155"/>
      <c r="G49" s="155"/>
      <c r="H49" s="155"/>
      <c r="I49" s="155"/>
      <c r="J49" s="156"/>
      <c r="K49" s="157"/>
    </row>
    <row r="50" spans="1:12" ht="30" customHeight="1" thickBot="1">
      <c r="A50" s="162"/>
      <c r="B50" s="65"/>
      <c r="C50" s="65"/>
      <c r="D50" s="65"/>
      <c r="E50" s="65"/>
      <c r="F50" s="65"/>
      <c r="G50" s="65"/>
      <c r="H50" s="65"/>
      <c r="I50" s="65"/>
      <c r="J50" s="65"/>
      <c r="K50" s="65"/>
    </row>
    <row r="51" spans="1:12" ht="15" customHeight="1" thickBot="1">
      <c r="A51" s="65"/>
      <c r="B51" s="158" t="s">
        <v>1026</v>
      </c>
      <c r="C51" s="158"/>
      <c r="D51" s="158"/>
      <c r="E51" s="158"/>
      <c r="F51" s="158"/>
      <c r="G51" s="158"/>
      <c r="H51" s="158"/>
      <c r="I51" s="158"/>
      <c r="J51" s="158"/>
      <c r="K51" s="159"/>
    </row>
    <row r="52" spans="1:12" ht="57" customHeight="1">
      <c r="A52" s="160">
        <v>29</v>
      </c>
      <c r="B52" s="163" t="s">
        <v>1027</v>
      </c>
      <c r="C52" s="163"/>
      <c r="D52" s="163" t="s">
        <v>1028</v>
      </c>
      <c r="E52" s="163"/>
      <c r="F52" s="163" t="s">
        <v>1029</v>
      </c>
      <c r="G52" s="163"/>
      <c r="H52" s="163" t="s">
        <v>1030</v>
      </c>
      <c r="I52" s="163"/>
      <c r="J52" s="163" t="s">
        <v>1031</v>
      </c>
      <c r="K52" s="164"/>
    </row>
    <row r="53" spans="1:12" ht="42.75" customHeight="1">
      <c r="A53" s="161"/>
      <c r="B53" s="165" t="s">
        <v>1032</v>
      </c>
      <c r="C53" s="166"/>
      <c r="D53" s="165" t="s">
        <v>1033</v>
      </c>
      <c r="E53" s="166"/>
      <c r="F53" s="165" t="s">
        <v>1034</v>
      </c>
      <c r="G53" s="166"/>
      <c r="H53" s="165">
        <v>1</v>
      </c>
      <c r="I53" s="166"/>
      <c r="J53" s="165">
        <v>21</v>
      </c>
      <c r="K53" s="167"/>
    </row>
    <row r="54" spans="1:12" ht="30" customHeight="1">
      <c r="A54" s="161"/>
      <c r="B54" s="142" t="s">
        <v>1035</v>
      </c>
      <c r="C54" s="168"/>
      <c r="D54" s="143" t="s">
        <v>1036</v>
      </c>
      <c r="E54" s="143"/>
      <c r="F54" s="143" t="s">
        <v>1037</v>
      </c>
      <c r="G54" s="143"/>
      <c r="H54" s="144">
        <v>949</v>
      </c>
      <c r="I54" s="144"/>
      <c r="J54" s="143"/>
      <c r="K54" s="145"/>
    </row>
    <row r="55" spans="1:12" ht="51.6" customHeight="1">
      <c r="A55" s="161"/>
      <c r="B55" s="142" t="s">
        <v>1038</v>
      </c>
      <c r="C55" s="142"/>
      <c r="D55" s="143" t="s">
        <v>1039</v>
      </c>
      <c r="E55" s="143"/>
      <c r="F55" s="143" t="s">
        <v>1040</v>
      </c>
      <c r="G55" s="143"/>
      <c r="H55" s="144">
        <v>4846</v>
      </c>
      <c r="I55" s="144"/>
      <c r="J55" s="143">
        <v>2000000</v>
      </c>
      <c r="K55" s="145"/>
      <c r="L55" s="29"/>
    </row>
    <row r="56" spans="1:12" ht="37.9" customHeight="1" thickBot="1">
      <c r="A56" s="162"/>
      <c r="B56" s="146" t="s">
        <v>1041</v>
      </c>
      <c r="C56" s="147"/>
      <c r="D56" s="148" t="s">
        <v>1042</v>
      </c>
      <c r="E56" s="149"/>
      <c r="F56" s="150" t="s">
        <v>1043</v>
      </c>
      <c r="G56" s="151"/>
      <c r="H56" s="152">
        <v>3000000</v>
      </c>
      <c r="I56" s="153"/>
      <c r="J56" s="150"/>
      <c r="K56" s="154"/>
    </row>
    <row r="57" spans="1:12" ht="15" customHeight="1" thickBot="1">
      <c r="A57" s="66"/>
      <c r="B57" s="66"/>
      <c r="C57" s="66"/>
      <c r="D57" s="66"/>
      <c r="E57" s="66"/>
      <c r="F57" s="66"/>
      <c r="G57" s="66"/>
      <c r="H57" s="66"/>
      <c r="I57" s="66"/>
      <c r="J57" s="66"/>
      <c r="K57" s="66"/>
    </row>
    <row r="58" spans="1:12" ht="30" customHeight="1" thickBot="1">
      <c r="A58" s="67">
        <v>30</v>
      </c>
      <c r="B58" s="139" t="s">
        <v>1044</v>
      </c>
      <c r="C58" s="139"/>
      <c r="D58" s="140" t="s">
        <v>1045</v>
      </c>
      <c r="E58" s="140"/>
      <c r="F58" s="140"/>
      <c r="G58" s="140"/>
      <c r="H58" s="140"/>
      <c r="I58" s="140"/>
      <c r="J58" s="140"/>
      <c r="K58" s="141"/>
    </row>
  </sheetData>
  <mergeCells count="124">
    <mergeCell ref="A1:K1"/>
    <mergeCell ref="B2:E2"/>
    <mergeCell ref="F2:K2"/>
    <mergeCell ref="A3:K3"/>
    <mergeCell ref="A4:K4"/>
    <mergeCell ref="B5:D5"/>
    <mergeCell ref="E5:K5"/>
    <mergeCell ref="A6:A7"/>
    <mergeCell ref="B6:D7"/>
    <mergeCell ref="E6:K6"/>
    <mergeCell ref="F7:H7"/>
    <mergeCell ref="J7:K7"/>
    <mergeCell ref="A8:A9"/>
    <mergeCell ref="B8:D9"/>
    <mergeCell ref="E8:K8"/>
    <mergeCell ref="F9:H9"/>
    <mergeCell ref="J9:K9"/>
    <mergeCell ref="B13:D13"/>
    <mergeCell ref="E13:K13"/>
    <mergeCell ref="B14:D14"/>
    <mergeCell ref="E14:K14"/>
    <mergeCell ref="A15:K15"/>
    <mergeCell ref="A16:K16"/>
    <mergeCell ref="B10:D10"/>
    <mergeCell ref="E10:K10"/>
    <mergeCell ref="B11:D11"/>
    <mergeCell ref="E11:K11"/>
    <mergeCell ref="B12:D12"/>
    <mergeCell ref="E12:K12"/>
    <mergeCell ref="A20:K20"/>
    <mergeCell ref="B21:C21"/>
    <mergeCell ref="D21:K21"/>
    <mergeCell ref="B22:C22"/>
    <mergeCell ref="D22:K22"/>
    <mergeCell ref="B23:C23"/>
    <mergeCell ref="D23:K23"/>
    <mergeCell ref="B17:C17"/>
    <mergeCell ref="D17:K17"/>
    <mergeCell ref="B18:C18"/>
    <mergeCell ref="D18:K18"/>
    <mergeCell ref="B19:C19"/>
    <mergeCell ref="D19:K19"/>
    <mergeCell ref="B27:C27"/>
    <mergeCell ref="D27:K27"/>
    <mergeCell ref="A28:K28"/>
    <mergeCell ref="B29:C29"/>
    <mergeCell ref="D29:K29"/>
    <mergeCell ref="B30:C30"/>
    <mergeCell ref="D30:K30"/>
    <mergeCell ref="B24:C24"/>
    <mergeCell ref="D24:K24"/>
    <mergeCell ref="B25:C25"/>
    <mergeCell ref="D25:K25"/>
    <mergeCell ref="B26:C26"/>
    <mergeCell ref="D26:K26"/>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B39:C39"/>
    <mergeCell ref="B40:C40"/>
    <mergeCell ref="A41:K41"/>
    <mergeCell ref="A42:A50"/>
    <mergeCell ref="B42:K42"/>
    <mergeCell ref="B43:C43"/>
    <mergeCell ref="D43:I43"/>
    <mergeCell ref="J43:K43"/>
    <mergeCell ref="B44:C44"/>
    <mergeCell ref="D44:I44"/>
    <mergeCell ref="B47:C47"/>
    <mergeCell ref="D47:I47"/>
    <mergeCell ref="J47:K47"/>
    <mergeCell ref="B48:C48"/>
    <mergeCell ref="D48:I48"/>
    <mergeCell ref="J48:K48"/>
    <mergeCell ref="J44:K44"/>
    <mergeCell ref="B45:C45"/>
    <mergeCell ref="D45:I45"/>
    <mergeCell ref="J45:K45"/>
    <mergeCell ref="B46:C46"/>
    <mergeCell ref="D46:I46"/>
    <mergeCell ref="J46:K46"/>
    <mergeCell ref="B49:C49"/>
    <mergeCell ref="D49:I49"/>
    <mergeCell ref="J49:K49"/>
    <mergeCell ref="B51:K51"/>
    <mergeCell ref="A52:A56"/>
    <mergeCell ref="B52:C52"/>
    <mergeCell ref="D52:E52"/>
    <mergeCell ref="F52:G52"/>
    <mergeCell ref="H52:I52"/>
    <mergeCell ref="J52:K52"/>
    <mergeCell ref="B53:C53"/>
    <mergeCell ref="D53:E53"/>
    <mergeCell ref="F53:G53"/>
    <mergeCell ref="H53:I53"/>
    <mergeCell ref="J53:K53"/>
    <mergeCell ref="B54:C54"/>
    <mergeCell ref="D54:E54"/>
    <mergeCell ref="F54:G54"/>
    <mergeCell ref="H54:I54"/>
    <mergeCell ref="J54:K54"/>
    <mergeCell ref="B58:C58"/>
    <mergeCell ref="D58:K58"/>
    <mergeCell ref="B55:C55"/>
    <mergeCell ref="D55:E55"/>
    <mergeCell ref="F55:G55"/>
    <mergeCell ref="H55:I55"/>
    <mergeCell ref="J55:K55"/>
    <mergeCell ref="B56:C56"/>
    <mergeCell ref="D56:E56"/>
    <mergeCell ref="F56:G56"/>
    <mergeCell ref="H56:I56"/>
    <mergeCell ref="J56:K56"/>
  </mergeCells>
  <conditionalFormatting sqref="F33:G33 J33:K33">
    <cfRule type="containsText" dxfId="3" priority="4" stopIfTrue="1" operator="containsText" text="wybierz">
      <formula>NOT(ISERROR(SEARCH("wybierz",F33)))</formula>
    </cfRule>
  </conditionalFormatting>
  <conditionalFormatting sqref="D22:D24">
    <cfRule type="containsText" dxfId="2" priority="3"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6">
    <dataValidation type="list" allowBlank="1" showInputMessage="1" showErrorMessage="1" prompt="wybierz Program z listy" sqref="E10:K10">
      <formula1>Programy</formula1>
    </dataValidation>
    <dataValidation type="list" allowBlank="1" showInputMessage="1" showErrorMessage="1" prompt="wybierz PI z listy" sqref="D23:K23">
      <formula1>PI</formula1>
    </dataValidation>
    <dataValidation allowBlank="1" showInputMessage="1" showErrorMessage="1" prompt="zgodnie z właściwym PO" sqref="E11:K13"/>
    <dataValidation type="list" allowBlank="1" showInputMessage="1" showErrorMessage="1" prompt="wybierz narzędzie PP" sqref="D19:K19">
      <formula1>narzedzia_PP_cale</formula1>
    </dataValidation>
    <dataValidation type="list" allowBlank="1" showInputMessage="1" showErrorMessage="1" prompt="wybierz fundusz" sqref="D21:K21">
      <formula1>fundusz</formula1>
    </dataValidation>
    <dataValidation type="list" allowBlank="1" showInputMessage="1" showErrorMessage="1" prompt="wybierz Cel Tematyczny" sqref="D22:K22">
      <formula1>CT</formula1>
    </dataValidation>
  </dataValidations>
  <pageMargins left="0.7" right="0.7" top="0.75" bottom="0.75" header="0.3" footer="0.3"/>
  <pageSetup paperSize="9" scale="76" fitToHeight="0" orientation="portrait" r:id="rId1"/>
  <rowBreaks count="1" manualBreakCount="1">
    <brk id="3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7" tint="-0.249977111117893"/>
  </sheetPr>
  <dimension ref="A1:K47"/>
  <sheetViews>
    <sheetView view="pageBreakPreview" zoomScale="75" zoomScaleNormal="100" zoomScaleSheetLayoutView="75" workbookViewId="0">
      <selection activeCell="H8" sqref="H8"/>
    </sheetView>
  </sheetViews>
  <sheetFormatPr defaultRowHeight="12.75"/>
  <cols>
    <col min="1" max="1" width="4.5" style="91" customWidth="1"/>
    <col min="2" max="2" width="22.375" style="1" customWidth="1"/>
    <col min="3" max="4" width="20.375" style="1" customWidth="1"/>
    <col min="5" max="5" width="37.25" style="1" customWidth="1"/>
    <col min="6" max="16384" width="9" style="1"/>
  </cols>
  <sheetData>
    <row r="1" spans="1:6" ht="30" customHeight="1" thickBot="1">
      <c r="A1" s="257" t="s">
        <v>1046</v>
      </c>
      <c r="B1" s="258"/>
      <c r="C1" s="258"/>
      <c r="D1" s="258"/>
      <c r="E1" s="259"/>
    </row>
    <row r="2" spans="1:6" ht="42.75" customHeight="1">
      <c r="A2" s="260">
        <v>1</v>
      </c>
      <c r="B2" s="68" t="s">
        <v>1047</v>
      </c>
      <c r="C2" s="262" t="s">
        <v>23</v>
      </c>
      <c r="D2" s="263"/>
      <c r="E2" s="264"/>
      <c r="F2" s="48"/>
    </row>
    <row r="3" spans="1:6" ht="40.5" customHeight="1" thickBot="1">
      <c r="A3" s="261"/>
      <c r="B3" s="69" t="s">
        <v>1048</v>
      </c>
      <c r="C3" s="265" t="s">
        <v>24</v>
      </c>
      <c r="D3" s="266"/>
      <c r="E3" s="267"/>
    </row>
    <row r="4" spans="1:6" ht="15" customHeight="1" thickBot="1">
      <c r="A4" s="268"/>
      <c r="B4" s="268"/>
      <c r="C4" s="268"/>
      <c r="D4" s="268"/>
      <c r="E4" s="268"/>
    </row>
    <row r="5" spans="1:6" ht="24.95" customHeight="1" thickBot="1">
      <c r="A5" s="70">
        <v>2</v>
      </c>
      <c r="B5" s="252" t="s">
        <v>1049</v>
      </c>
      <c r="C5" s="253"/>
      <c r="D5" s="253"/>
      <c r="E5" s="254"/>
    </row>
    <row r="6" spans="1:6" ht="60.75" customHeight="1">
      <c r="A6" s="71" t="s">
        <v>913</v>
      </c>
      <c r="B6" s="72" t="s">
        <v>1050</v>
      </c>
      <c r="C6" s="72" t="s">
        <v>1051</v>
      </c>
      <c r="D6" s="72" t="s">
        <v>1052</v>
      </c>
      <c r="E6" s="73" t="s">
        <v>1053</v>
      </c>
    </row>
    <row r="7" spans="1:6" ht="136.5" customHeight="1">
      <c r="A7" s="74">
        <v>1</v>
      </c>
      <c r="B7" s="75" t="s">
        <v>1054</v>
      </c>
      <c r="C7" s="42" t="s">
        <v>1055</v>
      </c>
      <c r="D7" s="75" t="s">
        <v>1056</v>
      </c>
      <c r="E7" s="75" t="s">
        <v>1057</v>
      </c>
    </row>
    <row r="8" spans="1:6" ht="269.25" customHeight="1">
      <c r="A8" s="74">
        <v>2</v>
      </c>
      <c r="B8" s="75" t="s">
        <v>1058</v>
      </c>
      <c r="C8" s="76" t="s">
        <v>1059</v>
      </c>
      <c r="D8" s="77" t="s">
        <v>1056</v>
      </c>
      <c r="E8" s="75" t="s">
        <v>1060</v>
      </c>
    </row>
    <row r="9" spans="1:6" ht="130.5" customHeight="1">
      <c r="A9" s="78">
        <v>3</v>
      </c>
      <c r="B9" s="75" t="s">
        <v>1061</v>
      </c>
      <c r="C9" s="76" t="s">
        <v>1062</v>
      </c>
      <c r="D9" s="75" t="s">
        <v>1063</v>
      </c>
      <c r="E9" s="75" t="s">
        <v>1064</v>
      </c>
    </row>
    <row r="10" spans="1:6" ht="240.75" customHeight="1">
      <c r="A10" s="78">
        <v>4</v>
      </c>
      <c r="B10" s="75" t="s">
        <v>1065</v>
      </c>
      <c r="C10" s="76" t="s">
        <v>1066</v>
      </c>
      <c r="D10" s="75" t="s">
        <v>1063</v>
      </c>
      <c r="E10" s="75" t="s">
        <v>1067</v>
      </c>
    </row>
    <row r="11" spans="1:6" ht="224.25" customHeight="1">
      <c r="A11" s="78">
        <v>5</v>
      </c>
      <c r="B11" s="75" t="s">
        <v>1068</v>
      </c>
      <c r="C11" s="42" t="s">
        <v>1069</v>
      </c>
      <c r="D11" s="75" t="s">
        <v>1063</v>
      </c>
      <c r="E11" s="75" t="s">
        <v>1070</v>
      </c>
    </row>
    <row r="12" spans="1:6" ht="237.75" customHeight="1">
      <c r="A12" s="78">
        <v>6</v>
      </c>
      <c r="B12" s="75" t="s">
        <v>1071</v>
      </c>
      <c r="C12" s="42" t="s">
        <v>1072</v>
      </c>
      <c r="D12" s="75" t="s">
        <v>1063</v>
      </c>
      <c r="E12" s="75" t="s">
        <v>1073</v>
      </c>
    </row>
    <row r="13" spans="1:6" ht="218.25" customHeight="1">
      <c r="A13" s="78">
        <v>7</v>
      </c>
      <c r="B13" s="75" t="s">
        <v>1074</v>
      </c>
      <c r="C13" s="76" t="s">
        <v>1075</v>
      </c>
      <c r="D13" s="75" t="s">
        <v>1063</v>
      </c>
      <c r="E13" s="75" t="s">
        <v>1076</v>
      </c>
    </row>
    <row r="14" spans="1:6" ht="199.5" customHeight="1">
      <c r="A14" s="78">
        <v>8</v>
      </c>
      <c r="B14" s="75" t="s">
        <v>1077</v>
      </c>
      <c r="C14" s="42" t="s">
        <v>1078</v>
      </c>
      <c r="D14" s="75" t="s">
        <v>1063</v>
      </c>
      <c r="E14" s="75" t="s">
        <v>1079</v>
      </c>
    </row>
    <row r="15" spans="1:6" ht="360" customHeight="1">
      <c r="A15" s="78">
        <v>9</v>
      </c>
      <c r="B15" s="75" t="s">
        <v>1080</v>
      </c>
      <c r="C15" s="76" t="s">
        <v>1081</v>
      </c>
      <c r="D15" s="75" t="s">
        <v>1063</v>
      </c>
      <c r="E15" s="75" t="s">
        <v>1082</v>
      </c>
    </row>
    <row r="16" spans="1:6" ht="406.5" customHeight="1">
      <c r="A16" s="78">
        <v>10</v>
      </c>
      <c r="B16" s="75" t="s">
        <v>1083</v>
      </c>
      <c r="C16" s="76" t="s">
        <v>1084</v>
      </c>
      <c r="D16" s="75" t="s">
        <v>1063</v>
      </c>
      <c r="E16" s="75" t="s">
        <v>1085</v>
      </c>
    </row>
    <row r="17" spans="1:11" ht="405.75" customHeight="1">
      <c r="A17" s="78">
        <v>11</v>
      </c>
      <c r="B17" s="75" t="s">
        <v>1086</v>
      </c>
      <c r="C17" s="76" t="s">
        <v>1087</v>
      </c>
      <c r="D17" s="75" t="s">
        <v>1063</v>
      </c>
      <c r="E17" s="75" t="s">
        <v>1088</v>
      </c>
      <c r="K17" s="79" t="s">
        <v>1089</v>
      </c>
    </row>
    <row r="18" spans="1:11" ht="327" customHeight="1">
      <c r="A18" s="78">
        <v>12</v>
      </c>
      <c r="B18" s="75" t="s">
        <v>1090</v>
      </c>
      <c r="C18" s="42" t="s">
        <v>1091</v>
      </c>
      <c r="D18" s="75" t="s">
        <v>1063</v>
      </c>
      <c r="E18" s="75" t="s">
        <v>1092</v>
      </c>
    </row>
    <row r="19" spans="1:11" ht="106.5" customHeight="1" thickBot="1">
      <c r="A19" s="78">
        <v>13</v>
      </c>
      <c r="B19" s="80" t="s">
        <v>1093</v>
      </c>
      <c r="C19" s="81" t="s">
        <v>1094</v>
      </c>
      <c r="D19" s="80" t="s">
        <v>1063</v>
      </c>
      <c r="E19" s="80" t="s">
        <v>1095</v>
      </c>
    </row>
    <row r="20" spans="1:11" ht="41.25" customHeight="1">
      <c r="A20" s="82"/>
      <c r="B20" s="83"/>
      <c r="C20" s="84"/>
      <c r="D20" s="85"/>
      <c r="E20" s="83"/>
    </row>
    <row r="21" spans="1:11" ht="15" customHeight="1" thickBot="1">
      <c r="A21" s="251"/>
      <c r="B21" s="251"/>
      <c r="C21" s="251"/>
      <c r="D21" s="251"/>
      <c r="E21" s="251"/>
    </row>
    <row r="22" spans="1:11" ht="24.95" customHeight="1" thickBot="1">
      <c r="A22" s="86">
        <v>3</v>
      </c>
      <c r="B22" s="252" t="s">
        <v>1096</v>
      </c>
      <c r="C22" s="253"/>
      <c r="D22" s="253"/>
      <c r="E22" s="254"/>
    </row>
    <row r="23" spans="1:11" ht="30" customHeight="1">
      <c r="A23" s="71" t="s">
        <v>913</v>
      </c>
      <c r="B23" s="255" t="s">
        <v>1051</v>
      </c>
      <c r="C23" s="255"/>
      <c r="D23" s="87" t="s">
        <v>1052</v>
      </c>
      <c r="E23" s="88" t="s">
        <v>1097</v>
      </c>
    </row>
    <row r="24" spans="1:11" ht="121.5" customHeight="1">
      <c r="A24" s="74">
        <v>1</v>
      </c>
      <c r="B24" s="256" t="s">
        <v>1098</v>
      </c>
      <c r="C24" s="256"/>
      <c r="D24" s="77" t="s">
        <v>1056</v>
      </c>
      <c r="E24" s="89" t="s">
        <v>1099</v>
      </c>
      <c r="F24" s="29"/>
    </row>
    <row r="25" spans="1:11" ht="44.25" customHeight="1">
      <c r="A25" s="74">
        <v>2</v>
      </c>
      <c r="B25" s="256" t="s">
        <v>1100</v>
      </c>
      <c r="C25" s="256"/>
      <c r="D25" s="77" t="s">
        <v>1056</v>
      </c>
      <c r="E25" s="89" t="s">
        <v>1101</v>
      </c>
    </row>
    <row r="26" spans="1:11" ht="132.75" customHeight="1">
      <c r="A26" s="74"/>
      <c r="B26" s="248" t="s">
        <v>1102</v>
      </c>
      <c r="C26" s="250"/>
      <c r="D26" s="77" t="s">
        <v>1056</v>
      </c>
      <c r="E26" s="89" t="s">
        <v>1103</v>
      </c>
    </row>
    <row r="27" spans="1:11" ht="42.75" customHeight="1">
      <c r="A27" s="74">
        <v>3</v>
      </c>
      <c r="B27" s="248" t="s">
        <v>1104</v>
      </c>
      <c r="C27" s="249"/>
      <c r="D27" s="77" t="s">
        <v>1056</v>
      </c>
      <c r="E27" s="89" t="s">
        <v>1105</v>
      </c>
    </row>
    <row r="28" spans="1:11" ht="99.75" customHeight="1">
      <c r="A28" s="78">
        <v>4</v>
      </c>
      <c r="B28" s="248" t="s">
        <v>1106</v>
      </c>
      <c r="C28" s="250"/>
      <c r="D28" s="75" t="s">
        <v>1107</v>
      </c>
      <c r="E28" s="90" t="s">
        <v>1108</v>
      </c>
    </row>
    <row r="29" spans="1:11" ht="30" customHeight="1"/>
    <row r="30" spans="1:11" ht="30" customHeight="1"/>
    <row r="31" spans="1:11" ht="30" customHeight="1"/>
    <row r="32" spans="1:11" s="91" customFormat="1" ht="30" customHeight="1">
      <c r="B32" s="1"/>
      <c r="C32" s="1"/>
      <c r="D32" s="1"/>
      <c r="E32" s="1"/>
      <c r="F32" s="1"/>
    </row>
    <row r="33" spans="2:6" s="91" customFormat="1" ht="30" customHeight="1">
      <c r="B33" s="1"/>
      <c r="C33" s="1"/>
      <c r="D33" s="1"/>
      <c r="E33" s="1"/>
      <c r="F33" s="1"/>
    </row>
    <row r="34" spans="2:6" s="91" customFormat="1" ht="30" customHeight="1">
      <c r="B34" s="1"/>
      <c r="C34" s="1"/>
      <c r="D34" s="1"/>
      <c r="E34" s="1"/>
      <c r="F34" s="1"/>
    </row>
    <row r="35" spans="2:6" s="91" customFormat="1" ht="30" customHeight="1">
      <c r="B35" s="1"/>
      <c r="C35" s="1"/>
      <c r="D35" s="1"/>
      <c r="E35" s="1"/>
      <c r="F35" s="1"/>
    </row>
    <row r="36" spans="2:6" s="91" customFormat="1" ht="30" customHeight="1">
      <c r="B36" s="1"/>
      <c r="C36" s="1"/>
      <c r="D36" s="1"/>
      <c r="E36" s="1"/>
      <c r="F36" s="1"/>
    </row>
    <row r="37" spans="2:6" s="91" customFormat="1" ht="30" customHeight="1">
      <c r="B37" s="1"/>
      <c r="C37" s="1"/>
      <c r="D37" s="1"/>
      <c r="E37" s="1"/>
      <c r="F37" s="1"/>
    </row>
    <row r="38" spans="2:6" s="91" customFormat="1" ht="30" customHeight="1">
      <c r="B38" s="1"/>
      <c r="C38" s="1"/>
      <c r="D38" s="1"/>
      <c r="E38" s="1"/>
      <c r="F38" s="1"/>
    </row>
    <row r="39" spans="2:6" s="91" customFormat="1" ht="30" customHeight="1">
      <c r="B39" s="1"/>
      <c r="C39" s="1"/>
      <c r="D39" s="1"/>
      <c r="E39" s="1"/>
      <c r="F39" s="1"/>
    </row>
    <row r="40" spans="2:6" s="91" customFormat="1" ht="30" customHeight="1">
      <c r="B40" s="1"/>
      <c r="C40" s="1"/>
      <c r="D40" s="1"/>
      <c r="E40" s="1"/>
      <c r="F40" s="1"/>
    </row>
    <row r="41" spans="2:6" s="91" customFormat="1" ht="30" customHeight="1">
      <c r="B41" s="1"/>
      <c r="C41" s="1"/>
      <c r="D41" s="1"/>
      <c r="E41" s="1"/>
      <c r="F41" s="1"/>
    </row>
    <row r="42" spans="2:6" s="91" customFormat="1" ht="30" customHeight="1">
      <c r="B42" s="1"/>
      <c r="C42" s="1"/>
      <c r="D42" s="1"/>
      <c r="E42" s="1"/>
      <c r="F42" s="1"/>
    </row>
    <row r="43" spans="2:6" s="91" customFormat="1" ht="30" customHeight="1">
      <c r="B43" s="1"/>
      <c r="C43" s="1"/>
      <c r="D43" s="1"/>
      <c r="E43" s="1"/>
      <c r="F43" s="1"/>
    </row>
    <row r="44" spans="2:6" s="91" customFormat="1" ht="30" customHeight="1">
      <c r="B44" s="1"/>
      <c r="C44" s="1"/>
      <c r="D44" s="1"/>
      <c r="E44" s="1"/>
      <c r="F44" s="1"/>
    </row>
    <row r="45" spans="2:6" s="91" customFormat="1" ht="30" customHeight="1">
      <c r="B45" s="1"/>
      <c r="C45" s="1"/>
      <c r="D45" s="1"/>
      <c r="E45" s="1"/>
      <c r="F45" s="1"/>
    </row>
    <row r="46" spans="2:6" s="91" customFormat="1" ht="30" customHeight="1">
      <c r="B46" s="1"/>
      <c r="C46" s="1"/>
      <c r="D46" s="1"/>
      <c r="E46" s="1"/>
      <c r="F46" s="1"/>
    </row>
    <row r="47" spans="2:6" s="91" customFormat="1" ht="30" customHeight="1">
      <c r="B47" s="1"/>
      <c r="C47" s="1"/>
      <c r="D47" s="1"/>
      <c r="E47" s="1"/>
      <c r="F47" s="1"/>
    </row>
  </sheetData>
  <mergeCells count="14">
    <mergeCell ref="B5:E5"/>
    <mergeCell ref="A1:E1"/>
    <mergeCell ref="A2:A3"/>
    <mergeCell ref="C2:E2"/>
    <mergeCell ref="C3:E3"/>
    <mergeCell ref="A4:E4"/>
    <mergeCell ref="B27:C27"/>
    <mergeCell ref="B28:C28"/>
    <mergeCell ref="A21:E21"/>
    <mergeCell ref="B22:E22"/>
    <mergeCell ref="B23:C23"/>
    <mergeCell ref="B24:C24"/>
    <mergeCell ref="B25:C25"/>
    <mergeCell ref="B26:C26"/>
  </mergeCells>
  <pageMargins left="0.7" right="0.7" top="0.75" bottom="0.75" header="0.3" footer="0.3"/>
  <pageSetup paperSize="9" orientation="landscape" horizontalDpi="300" verticalDpi="300" r:id="rId1"/>
  <rowBreaks count="1" manualBreakCount="1">
    <brk id="20"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13"/>
  <sheetViews>
    <sheetView view="pageBreakPreview" topLeftCell="A4" zoomScaleNormal="100" zoomScaleSheetLayoutView="100" workbookViewId="0">
      <selection activeCell="G11" sqref="G11:H11"/>
    </sheetView>
  </sheetViews>
  <sheetFormatPr defaultRowHeight="15"/>
  <cols>
    <col min="1" max="1" width="12.125" style="22" customWidth="1"/>
    <col min="2" max="2" width="10.75" style="22" bestFit="1" customWidth="1"/>
    <col min="3" max="3" width="9" style="22"/>
    <col min="4" max="4" width="15.625" style="22" customWidth="1"/>
    <col min="5" max="5" width="15.25" style="22" customWidth="1"/>
    <col min="6" max="6" width="12.375" style="22" customWidth="1"/>
    <col min="7" max="8" width="9" style="22"/>
    <col min="9" max="9" width="14" style="22" customWidth="1"/>
    <col min="10" max="16384" width="9" style="22"/>
  </cols>
  <sheetData>
    <row r="1" spans="1:28" ht="31.5" customHeight="1">
      <c r="A1" s="279" t="s">
        <v>894</v>
      </c>
      <c r="B1" s="280"/>
      <c r="C1" s="280"/>
      <c r="D1" s="280"/>
      <c r="E1" s="280"/>
      <c r="F1" s="280"/>
      <c r="G1" s="280"/>
      <c r="H1" s="281"/>
      <c r="I1" s="282"/>
    </row>
    <row r="2" spans="1:28" ht="36" customHeight="1">
      <c r="A2" s="283" t="s">
        <v>10</v>
      </c>
      <c r="B2" s="285" t="s">
        <v>12</v>
      </c>
      <c r="C2" s="287" t="s">
        <v>13</v>
      </c>
      <c r="D2" s="288"/>
      <c r="E2" s="291" t="s">
        <v>14</v>
      </c>
      <c r="F2" s="291"/>
      <c r="G2" s="291" t="s">
        <v>895</v>
      </c>
      <c r="H2" s="291"/>
      <c r="I2" s="292" t="s">
        <v>896</v>
      </c>
    </row>
    <row r="3" spans="1:28" ht="66" customHeight="1">
      <c r="A3" s="284"/>
      <c r="B3" s="286"/>
      <c r="C3" s="289"/>
      <c r="D3" s="290"/>
      <c r="E3" s="25" t="s">
        <v>16</v>
      </c>
      <c r="F3" s="25" t="s">
        <v>17</v>
      </c>
      <c r="G3" s="291"/>
      <c r="H3" s="291"/>
      <c r="I3" s="292"/>
    </row>
    <row r="4" spans="1:28" ht="42" customHeight="1">
      <c r="A4" s="26" t="s">
        <v>80</v>
      </c>
      <c r="B4" s="5" t="s">
        <v>232</v>
      </c>
      <c r="C4" s="130" t="s">
        <v>897</v>
      </c>
      <c r="D4" s="274"/>
      <c r="E4" s="27">
        <f>11405882*4.311</f>
        <v>49170757.302000001</v>
      </c>
      <c r="F4" s="27">
        <f>(E4/0.85)-E4</f>
        <v>8677192.4650588259</v>
      </c>
      <c r="G4" s="271" t="s">
        <v>898</v>
      </c>
      <c r="H4" s="271"/>
      <c r="I4" s="28" t="s">
        <v>899</v>
      </c>
      <c r="J4" s="29"/>
      <c r="AB4" s="22" t="s">
        <v>20</v>
      </c>
    </row>
    <row r="5" spans="1:28" ht="51.75" customHeight="1">
      <c r="A5" s="26" t="s">
        <v>84</v>
      </c>
      <c r="B5" s="5" t="s">
        <v>138</v>
      </c>
      <c r="C5" s="277" t="s">
        <v>900</v>
      </c>
      <c r="D5" s="277"/>
      <c r="E5" s="30">
        <v>7981500</v>
      </c>
      <c r="F5" s="31">
        <f>(E5/0.85)-E5</f>
        <v>1408500</v>
      </c>
      <c r="G5" s="271" t="s">
        <v>901</v>
      </c>
      <c r="H5" s="271"/>
      <c r="I5" s="32"/>
      <c r="AB5" s="22" t="s">
        <v>20</v>
      </c>
    </row>
    <row r="6" spans="1:28" ht="78" customHeight="1">
      <c r="A6" s="26" t="s">
        <v>90</v>
      </c>
      <c r="B6" s="5" t="s">
        <v>204</v>
      </c>
      <c r="C6" s="130" t="s">
        <v>902</v>
      </c>
      <c r="D6" s="274"/>
      <c r="E6" s="30">
        <v>12750000</v>
      </c>
      <c r="F6" s="30">
        <v>2250000</v>
      </c>
      <c r="G6" s="272" t="s">
        <v>903</v>
      </c>
      <c r="H6" s="278"/>
      <c r="I6" s="32"/>
    </row>
    <row r="7" spans="1:28" ht="143.25" customHeight="1">
      <c r="A7" s="26" t="s">
        <v>90</v>
      </c>
      <c r="B7" s="5" t="s">
        <v>204</v>
      </c>
      <c r="C7" s="130" t="s">
        <v>904</v>
      </c>
      <c r="D7" s="250"/>
      <c r="E7" s="30">
        <v>12750000</v>
      </c>
      <c r="F7" s="30">
        <v>2250000</v>
      </c>
      <c r="G7" s="272" t="s">
        <v>903</v>
      </c>
      <c r="H7" s="273"/>
      <c r="I7" s="32"/>
    </row>
    <row r="8" spans="1:28" ht="19.5" customHeight="1">
      <c r="A8" s="26" t="s">
        <v>90</v>
      </c>
      <c r="B8" s="9" t="s">
        <v>200</v>
      </c>
      <c r="C8" s="277" t="s">
        <v>905</v>
      </c>
      <c r="D8" s="277"/>
      <c r="E8" s="33">
        <f>(3825000*4.311)</f>
        <v>16489575</v>
      </c>
      <c r="F8" s="33">
        <f>(675000*4.311)</f>
        <v>2909925</v>
      </c>
      <c r="G8" s="271" t="s">
        <v>898</v>
      </c>
      <c r="H8" s="271"/>
      <c r="I8" s="32"/>
      <c r="AB8" s="22" t="s">
        <v>20</v>
      </c>
    </row>
    <row r="9" spans="1:28" ht="17.25" customHeight="1">
      <c r="A9" s="4" t="s">
        <v>90</v>
      </c>
      <c r="B9" s="5" t="s">
        <v>200</v>
      </c>
      <c r="C9" s="277" t="s">
        <v>906</v>
      </c>
      <c r="D9" s="277"/>
      <c r="E9" s="33">
        <f>(7004573.75*4.311)</f>
        <v>30196717.436250001</v>
      </c>
      <c r="F9" s="33">
        <f>(1236101.25*4.311)</f>
        <v>5328832.4887499996</v>
      </c>
      <c r="G9" s="271" t="s">
        <v>898</v>
      </c>
      <c r="H9" s="271"/>
      <c r="I9" s="34"/>
      <c r="AB9" s="22" t="s">
        <v>20</v>
      </c>
    </row>
    <row r="10" spans="1:28" ht="17.25" customHeight="1">
      <c r="A10" s="4" t="s">
        <v>90</v>
      </c>
      <c r="B10" s="5" t="s">
        <v>204</v>
      </c>
      <c r="C10" s="130" t="s">
        <v>907</v>
      </c>
      <c r="D10" s="250"/>
      <c r="E10" s="33">
        <f>6831557.95*4.311</f>
        <v>29450846.322450001</v>
      </c>
      <c r="F10" s="35">
        <f>(E10/0.85)-E10</f>
        <v>5197208.1745500006</v>
      </c>
      <c r="G10" s="271" t="s">
        <v>898</v>
      </c>
      <c r="H10" s="271"/>
      <c r="I10" s="34"/>
    </row>
    <row r="11" spans="1:28" ht="51.75" customHeight="1">
      <c r="A11" s="4" t="s">
        <v>18</v>
      </c>
      <c r="B11" s="5" t="s">
        <v>185</v>
      </c>
      <c r="C11" s="130" t="s">
        <v>908</v>
      </c>
      <c r="D11" s="250"/>
      <c r="E11" s="35">
        <f>(25439745*4.331)-102000000</f>
        <v>8179535.5950000137</v>
      </c>
      <c r="F11" s="35">
        <f t="shared" ref="F11" si="0">(E11/0.85)-E11</f>
        <v>1443447.4579411782</v>
      </c>
      <c r="G11" s="272" t="s">
        <v>898</v>
      </c>
      <c r="H11" s="273"/>
      <c r="I11" s="34"/>
    </row>
    <row r="12" spans="1:28" ht="66.75" customHeight="1">
      <c r="A12" s="4" t="s">
        <v>18</v>
      </c>
      <c r="B12" s="9" t="s">
        <v>19</v>
      </c>
      <c r="C12" s="130" t="s">
        <v>909</v>
      </c>
      <c r="D12" s="274"/>
      <c r="E12" s="36">
        <v>11420000</v>
      </c>
      <c r="F12" s="36">
        <v>2015294.12</v>
      </c>
      <c r="G12" s="275" t="s">
        <v>910</v>
      </c>
      <c r="H12" s="276"/>
      <c r="I12" s="37" t="s">
        <v>911</v>
      </c>
    </row>
    <row r="13" spans="1:28" ht="14.25" customHeight="1">
      <c r="A13" s="38"/>
      <c r="B13" s="38"/>
      <c r="C13" s="269"/>
      <c r="D13" s="270"/>
      <c r="E13" s="39"/>
      <c r="F13" s="38"/>
      <c r="G13" s="269"/>
      <c r="H13" s="270"/>
      <c r="I13" s="38"/>
    </row>
  </sheetData>
  <mergeCells count="27">
    <mergeCell ref="A1:I1"/>
    <mergeCell ref="A2:A3"/>
    <mergeCell ref="B2:B3"/>
    <mergeCell ref="C2:D3"/>
    <mergeCell ref="E2:F2"/>
    <mergeCell ref="G2:H3"/>
    <mergeCell ref="I2:I3"/>
    <mergeCell ref="C4:D4"/>
    <mergeCell ref="G4:H4"/>
    <mergeCell ref="C5:D5"/>
    <mergeCell ref="G5:H5"/>
    <mergeCell ref="C6:D6"/>
    <mergeCell ref="G6:H6"/>
    <mergeCell ref="C7:D7"/>
    <mergeCell ref="G7:H7"/>
    <mergeCell ref="C8:D8"/>
    <mergeCell ref="G8:H8"/>
    <mergeCell ref="C9:D9"/>
    <mergeCell ref="G9:H9"/>
    <mergeCell ref="C13:D13"/>
    <mergeCell ref="G13:H13"/>
    <mergeCell ref="C10:D10"/>
    <mergeCell ref="G10:H10"/>
    <mergeCell ref="C11:D11"/>
    <mergeCell ref="G11:H11"/>
    <mergeCell ref="C12:D12"/>
    <mergeCell ref="G12:H12"/>
  </mergeCells>
  <dataValidations count="2">
    <dataValidation type="list" allowBlank="1" showInputMessage="1" showErrorMessage="1" prompt="wybierz PI" sqref="A4:A12">
      <formula1>skroty_PI</formula1>
    </dataValidation>
    <dataValidation type="list" allowBlank="1" showInputMessage="1" showErrorMessage="1" prompt="wybierz narzędzie PP" sqref="B4:B12">
      <formula1>skroty_PP</formula1>
    </dataValidation>
  </dataValidations>
  <pageMargins left="0.7" right="0.7" top="0.75" bottom="0.75" header="0.3" footer="0.3"/>
  <pageSetup paperSize="9" scale="7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FFFF00"/>
    <pageSetUpPr fitToPage="1"/>
  </sheetPr>
  <dimension ref="A1:M11"/>
  <sheetViews>
    <sheetView view="pageBreakPreview" zoomScale="75" zoomScaleNormal="100" zoomScaleSheetLayoutView="75" workbookViewId="0">
      <selection activeCell="D9" sqref="D9"/>
    </sheetView>
  </sheetViews>
  <sheetFormatPr defaultRowHeight="15"/>
  <cols>
    <col min="1" max="1" width="4.375" style="22" customWidth="1"/>
    <col min="2" max="2" width="5.625" style="22" customWidth="1"/>
    <col min="3" max="3" width="25.75" style="22" customWidth="1"/>
    <col min="4" max="4" width="15.625" style="22" customWidth="1"/>
    <col min="5" max="5" width="13.75" style="22" customWidth="1"/>
    <col min="6" max="6" width="9" style="22"/>
    <col min="7" max="7" width="9.125" style="22" customWidth="1"/>
    <col min="8" max="8" width="9" style="22"/>
    <col min="9" max="9" width="12.125" style="22" customWidth="1"/>
    <col min="10" max="10" width="11.125" style="22" customWidth="1"/>
    <col min="11" max="11" width="12.125" style="22" customWidth="1"/>
    <col min="12" max="12" width="9.875" style="22" customWidth="1"/>
    <col min="13" max="16384" width="9" style="22"/>
  </cols>
  <sheetData>
    <row r="1" spans="1:13" ht="39.75" customHeight="1">
      <c r="A1" s="295" t="s">
        <v>912</v>
      </c>
      <c r="B1" s="295"/>
      <c r="C1" s="295"/>
      <c r="D1" s="295"/>
      <c r="E1" s="295"/>
      <c r="F1" s="295"/>
      <c r="G1" s="295"/>
      <c r="H1" s="295"/>
      <c r="I1" s="295"/>
      <c r="J1" s="295"/>
      <c r="K1" s="295"/>
      <c r="L1" s="295"/>
      <c r="M1" s="295"/>
    </row>
    <row r="2" spans="1:13" ht="75" customHeight="1">
      <c r="A2" s="296" t="s">
        <v>913</v>
      </c>
      <c r="B2" s="296" t="s">
        <v>914</v>
      </c>
      <c r="C2" s="296" t="s">
        <v>915</v>
      </c>
      <c r="D2" s="296" t="s">
        <v>916</v>
      </c>
      <c r="E2" s="297" t="s">
        <v>917</v>
      </c>
      <c r="F2" s="298"/>
      <c r="G2" s="298"/>
      <c r="H2" s="299"/>
      <c r="I2" s="293" t="s">
        <v>918</v>
      </c>
      <c r="J2" s="293" t="s">
        <v>919</v>
      </c>
      <c r="K2" s="293" t="s">
        <v>920</v>
      </c>
      <c r="L2" s="293" t="s">
        <v>921</v>
      </c>
      <c r="M2" s="293" t="s">
        <v>922</v>
      </c>
    </row>
    <row r="3" spans="1:13" ht="30">
      <c r="A3" s="296"/>
      <c r="B3" s="296"/>
      <c r="C3" s="296"/>
      <c r="D3" s="296"/>
      <c r="E3" s="40" t="s">
        <v>923</v>
      </c>
      <c r="F3" s="40" t="s">
        <v>924</v>
      </c>
      <c r="G3" s="41" t="s">
        <v>925</v>
      </c>
      <c r="H3" s="40" t="s">
        <v>926</v>
      </c>
      <c r="I3" s="294"/>
      <c r="J3" s="294"/>
      <c r="K3" s="294"/>
      <c r="L3" s="294"/>
      <c r="M3" s="294"/>
    </row>
    <row r="4" spans="1:13" ht="240">
      <c r="A4" s="38">
        <v>1</v>
      </c>
      <c r="B4" s="38"/>
      <c r="C4" s="42" t="s">
        <v>927</v>
      </c>
      <c r="D4" s="42" t="s">
        <v>928</v>
      </c>
      <c r="E4" s="38" t="s">
        <v>929</v>
      </c>
      <c r="F4" s="38" t="s">
        <v>930</v>
      </c>
      <c r="G4" s="38" t="s">
        <v>931</v>
      </c>
      <c r="H4" s="38" t="s">
        <v>932</v>
      </c>
      <c r="I4" s="38">
        <v>2015</v>
      </c>
      <c r="J4" s="38">
        <v>2015</v>
      </c>
      <c r="K4" s="38"/>
      <c r="L4" s="38">
        <v>2946300</v>
      </c>
      <c r="M4" s="38"/>
    </row>
    <row r="5" spans="1:13" ht="165">
      <c r="A5" s="38">
        <v>2</v>
      </c>
      <c r="B5" s="38"/>
      <c r="C5" s="42" t="s">
        <v>933</v>
      </c>
      <c r="D5" s="42" t="s">
        <v>934</v>
      </c>
      <c r="E5" s="38" t="s">
        <v>929</v>
      </c>
      <c r="F5" s="38" t="s">
        <v>930</v>
      </c>
      <c r="G5" s="38" t="s">
        <v>935</v>
      </c>
      <c r="H5" s="38" t="s">
        <v>936</v>
      </c>
      <c r="I5" s="38">
        <v>2014</v>
      </c>
      <c r="J5" s="38">
        <v>2015</v>
      </c>
      <c r="K5" s="38"/>
      <c r="L5" s="38">
        <v>4298000</v>
      </c>
      <c r="M5" s="38"/>
    </row>
    <row r="6" spans="1:13" ht="90">
      <c r="A6" s="38">
        <v>3</v>
      </c>
      <c r="B6" s="38"/>
      <c r="C6" s="42" t="s">
        <v>937</v>
      </c>
      <c r="D6" s="42" t="s">
        <v>938</v>
      </c>
      <c r="E6" s="38" t="s">
        <v>929</v>
      </c>
      <c r="F6" s="38" t="s">
        <v>939</v>
      </c>
      <c r="G6" s="38" t="s">
        <v>940</v>
      </c>
      <c r="H6" s="38" t="s">
        <v>941</v>
      </c>
      <c r="I6" s="38">
        <v>2015</v>
      </c>
      <c r="J6" s="38">
        <v>2015</v>
      </c>
      <c r="K6" s="38"/>
      <c r="L6" s="38">
        <v>3000000</v>
      </c>
      <c r="M6" s="38"/>
    </row>
    <row r="7" spans="1:13" ht="60">
      <c r="A7" s="38">
        <v>4</v>
      </c>
      <c r="B7" s="38"/>
      <c r="C7" s="42" t="s">
        <v>942</v>
      </c>
      <c r="D7" s="42" t="s">
        <v>943</v>
      </c>
      <c r="E7" s="38" t="s">
        <v>929</v>
      </c>
      <c r="F7" s="38" t="s">
        <v>944</v>
      </c>
      <c r="G7" s="38" t="s">
        <v>945</v>
      </c>
      <c r="H7" s="38" t="s">
        <v>946</v>
      </c>
      <c r="I7" s="38">
        <v>2015</v>
      </c>
      <c r="J7" s="38">
        <v>2015</v>
      </c>
      <c r="K7" s="38"/>
      <c r="L7" s="38">
        <v>1970000</v>
      </c>
      <c r="M7" s="38"/>
    </row>
    <row r="8" spans="1:13" ht="120.75" customHeight="1">
      <c r="A8" s="43">
        <v>5</v>
      </c>
      <c r="B8" s="38" t="s">
        <v>947</v>
      </c>
      <c r="C8" s="44" t="s">
        <v>948</v>
      </c>
      <c r="D8" s="44" t="s">
        <v>949</v>
      </c>
      <c r="E8" s="43" t="s">
        <v>929</v>
      </c>
      <c r="F8" s="43" t="s">
        <v>930</v>
      </c>
      <c r="G8" s="43" t="s">
        <v>950</v>
      </c>
      <c r="H8" s="43" t="s">
        <v>951</v>
      </c>
      <c r="I8" s="43">
        <v>2012</v>
      </c>
      <c r="J8" s="43">
        <v>2016</v>
      </c>
      <c r="K8" s="38"/>
      <c r="L8" s="45">
        <v>19185426</v>
      </c>
      <c r="M8" s="38"/>
    </row>
    <row r="9" spans="1:13" ht="33.75" customHeight="1">
      <c r="A9" s="43">
        <v>6</v>
      </c>
      <c r="B9" s="38" t="s">
        <v>952</v>
      </c>
      <c r="C9" s="44" t="s">
        <v>953</v>
      </c>
      <c r="D9" s="44" t="s">
        <v>954</v>
      </c>
      <c r="E9" s="43" t="s">
        <v>929</v>
      </c>
      <c r="F9" s="43" t="s">
        <v>930</v>
      </c>
      <c r="G9" s="38"/>
      <c r="H9" s="38"/>
      <c r="I9" s="46" t="s">
        <v>955</v>
      </c>
      <c r="J9" s="46" t="s">
        <v>956</v>
      </c>
      <c r="K9" s="38"/>
      <c r="L9" s="39">
        <v>10140348</v>
      </c>
      <c r="M9" s="38"/>
    </row>
    <row r="10" spans="1:13" ht="15" customHeight="1">
      <c r="A10" s="43">
        <v>7</v>
      </c>
      <c r="B10" s="38" t="s">
        <v>957</v>
      </c>
      <c r="C10" s="44" t="s">
        <v>958</v>
      </c>
      <c r="D10" s="44" t="s">
        <v>959</v>
      </c>
      <c r="E10" s="43" t="s">
        <v>929</v>
      </c>
      <c r="F10" s="43" t="s">
        <v>960</v>
      </c>
      <c r="G10" s="38"/>
      <c r="H10" s="38"/>
      <c r="I10" s="46" t="s">
        <v>961</v>
      </c>
      <c r="J10" s="46" t="s">
        <v>962</v>
      </c>
      <c r="K10" s="38"/>
      <c r="L10" s="38" t="s">
        <v>963</v>
      </c>
      <c r="M10" s="38"/>
    </row>
    <row r="11" spans="1:13" ht="21" customHeight="1"/>
  </sheetData>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12</vt:i4>
      </vt:variant>
    </vt:vector>
  </HeadingPairs>
  <TitlesOfParts>
    <vt:vector size="17" baseType="lpstr">
      <vt:lpstr>Informacje ogólne</vt:lpstr>
      <vt:lpstr>Projekt RPO WPK.6.P.6 Pł</vt:lpstr>
      <vt:lpstr>Kryteria 9a RPO WPK.6.P.6</vt:lpstr>
      <vt:lpstr>Planowane działania</vt:lpstr>
      <vt:lpstr>ZAŁ. 1</vt:lpstr>
      <vt:lpstr>CT</vt:lpstr>
      <vt:lpstr>narzedzia_PP_cale</vt:lpstr>
      <vt:lpstr>'Informacje ogólne'!Obszar_wydruku</vt:lpstr>
      <vt:lpstr>'Kryteria 9a RPO WPK.6.P.6'!Obszar_wydruku</vt:lpstr>
      <vt:lpstr>'Planowane działania'!Obszar_wydruku</vt:lpstr>
      <vt:lpstr>'Projekt RPO WPK.6.P.6 Pł'!Obszar_wydruku</vt:lpstr>
      <vt:lpstr>'ZAŁ. 1'!Obszar_wydruku</vt:lpstr>
      <vt:lpstr>PI</vt:lpstr>
      <vt:lpstr>Programy</vt:lpstr>
      <vt:lpstr>skroty_PI</vt:lpstr>
      <vt:lpstr>skroty_PP</vt:lpstr>
      <vt:lpstr>terytPowiaty</vt:lpstr>
    </vt:vector>
  </TitlesOfParts>
  <Company>umwp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k.fijolek</dc:creator>
  <cp:lastModifiedBy>Banat Joanna</cp:lastModifiedBy>
  <dcterms:created xsi:type="dcterms:W3CDTF">2017-02-07T08:17:43Z</dcterms:created>
  <dcterms:modified xsi:type="dcterms:W3CDTF">2017-02-22T11:38:02Z</dcterms:modified>
</cp:coreProperties>
</file>